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1BEDBD7-19F0-4236-9D25-3DC17225AFB9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назначения'!$B$17:$Z$60</definedName>
    <definedName name="_xlnm._FilterDatabase" localSheetId="1" hidden="1">'(2) Вспомогательные материалы'!$B$17:$W$38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7" l="1"/>
  <c r="C18" i="7"/>
  <c r="U19" i="1"/>
  <c r="T18" i="1"/>
  <c r="U18" i="1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56" i="12"/>
  <c r="C57" i="12"/>
  <c r="C58" i="12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C19" i="4"/>
  <c r="C36" i="12" l="1"/>
  <c r="C31" i="12"/>
  <c r="C30" i="12"/>
  <c r="C29" i="12"/>
  <c r="C26" i="12"/>
  <c r="C23" i="12"/>
  <c r="C22" i="12"/>
  <c r="C20" i="12"/>
  <c r="B19" i="12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C19" i="12"/>
  <c r="C54" i="12" l="1"/>
  <c r="C55" i="12"/>
  <c r="C19" i="1"/>
  <c r="C18" i="13" l="1"/>
  <c r="C21" i="12"/>
  <c r="C24" i="12"/>
  <c r="C25" i="12"/>
  <c r="C27" i="12"/>
  <c r="C28" i="12"/>
  <c r="C32" i="12"/>
  <c r="C33" i="12"/>
  <c r="C34" i="12"/>
  <c r="C35" i="12"/>
  <c r="C18" i="12"/>
  <c r="C18" i="4" l="1"/>
  <c r="B20" i="13" l="1"/>
  <c r="B60" i="12"/>
  <c r="B20" i="11"/>
  <c r="B20" i="10"/>
  <c r="B20" i="9"/>
  <c r="B20" i="8"/>
  <c r="B20" i="7"/>
  <c r="B20" i="6"/>
  <c r="B20" i="5"/>
  <c r="B40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<sst xmlns="http://schemas.openxmlformats.org/spreadsheetml/2006/main" count="1697" uniqueCount="249">
  <si>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</si>
  <si>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</si>
  <si>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</si>
  <si>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</si>
  <si>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</si>
  <si>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</si>
  <si>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</si>
  <si>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</si>
  <si>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</si>
  <si>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</si>
  <si>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</si>
  <si>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</si>
  <si>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</si>
  <si>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</si>
  <si>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</si>
  <si>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</si>
  <si>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</si>
  <si>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</si>
  <si>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</si>
  <si>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</si>
  <si>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</si>
  <si>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</si>
  <si>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</si>
  <si>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</si>
  <si>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</si>
  <si>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</si>
  <si>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</si>
  <si>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</si>
  <si>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</si>
  <si>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</si>
  <si>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</si>
  <si>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</si>
  <si>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</si>
  <si>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</si>
  <si>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</si>
  <si>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</si>
  <si>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</si>
  <si>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</si>
  <si>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</si>
  <si>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</si>
  <si>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</si>
  <si>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</si>
  <si>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</si>
  <si>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</si>
  <si>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</si>
  <si>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</si>
  <si>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</si>
  <si>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</si>
  <si>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</si>
  <si>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</si>
  <si>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</si>
  <si>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</si>
  <si>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</si>
  <si>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</si>
  <si>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</si>
  <si>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</si>
  <si>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</si>
  <si>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</si>
  <si>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ЭНЕРГОКОНСАЛТИНГГРУПП ООО</t>
  </si>
  <si>
    <t>шт.</t>
  </si>
  <si>
    <t xml:space="preserve"> </t>
  </si>
  <si>
    <t>ед.</t>
  </si>
  <si>
    <t>ПЕТРОЛ86 ООО</t>
  </si>
  <si>
    <t>тыс. м3</t>
  </si>
  <si>
    <t>литр/м3</t>
  </si>
  <si>
    <t>Услуги связи и интернета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</si>
  <si>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</si>
  <si>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</si>
  <si>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</si>
  <si>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</si>
  <si>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</si>
  <si>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</si>
  <si>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>Погородняя-Граховская Анна Викторовна</t>
  </si>
  <si>
    <t>ГАЗПРОМ ГАЗОРАСПРЕДЕЛЕНИЕ СЕВЕР АО</t>
  </si>
  <si>
    <t>ПЕРВЫЙ АО</t>
  </si>
  <si>
    <t>КС ХОЛДИНГОВАЯ КОМПАНИЯ ООО</t>
  </si>
  <si>
    <t>Ростелеком  ОАО абонентская</t>
  </si>
  <si>
    <t>ХЭДХАНТЕР ООО</t>
  </si>
  <si>
    <t>Интернет Решения ООО</t>
  </si>
  <si>
    <t>Природный газ-потери</t>
  </si>
  <si>
    <t>Гелеверя В.П. ИП</t>
  </si>
  <si>
    <t>месяц</t>
  </si>
  <si>
    <t>Банных Сергей Васильевич</t>
  </si>
  <si>
    <t>Деловые Линии ООО</t>
  </si>
  <si>
    <t>ОИС ООО пост.</t>
  </si>
  <si>
    <t>УФК по ХМАО-Югре (УМВД России по ХМАО-Югре)</t>
  </si>
  <si>
    <t>УТВиВ № 1 МУП "ТО "МО поставщик</t>
  </si>
  <si>
    <t>Ербулов Игорь Сергеевич</t>
  </si>
  <si>
    <t>Доступ к Базе данных с возможностью просмотра контактной информации соискателя с использованием API HH и публикациями вакансий: региональный критерий</t>
  </si>
  <si>
    <t>НАВИС ООО</t>
  </si>
  <si>
    <t>Квашнина К.И. ИП</t>
  </si>
  <si>
    <t xml:space="preserve">Плата за аренду модульная водогрейная котельная МВКУ-1,5Г  </t>
  </si>
  <si>
    <t>ПРО - СЕРВИС ООО</t>
  </si>
  <si>
    <t>Аренда земли</t>
  </si>
  <si>
    <t>Сургутнефтегаз ПАО аренда</t>
  </si>
  <si>
    <t>Техтранссервис ООО</t>
  </si>
  <si>
    <t xml:space="preserve">Сопровождение программых продуктов на базе 1С  </t>
  </si>
  <si>
    <t>Ханахмедов ИП поставщик</t>
  </si>
  <si>
    <t>ВАЛДИМ ООО</t>
  </si>
  <si>
    <t>Офис-Лайн ООО</t>
  </si>
  <si>
    <t>ТЕХНОАВИА-ЮГРА ООО</t>
  </si>
  <si>
    <t xml:space="preserve">Газ-пропан(для запр бал 27л 1шт 11,7кг) </t>
  </si>
  <si>
    <t>СГАТ ООО</t>
  </si>
  <si>
    <t>Вяткина А.Г. ИП</t>
  </si>
  <si>
    <t>август 2026г.</t>
  </si>
  <si>
    <t>* Информация представлена при наличии документов по состоянию на 08.09.2026</t>
  </si>
  <si>
    <t>№26073101088/05 от 31.07.2026</t>
  </si>
  <si>
    <t>№4010726080001412/08/00000 от 31.07.2026</t>
  </si>
  <si>
    <t>№1485 от 31.07.2026</t>
  </si>
  <si>
    <t>Страхование</t>
  </si>
  <si>
    <t>ВСК САО</t>
  </si>
  <si>
    <t>№ххх0677979869 от 31.07.2026</t>
  </si>
  <si>
    <t>Запасные части</t>
  </si>
  <si>
    <t>АВТОТЕХНИКА ООО</t>
  </si>
  <si>
    <t>№АТ000000962 от 31.07.2026</t>
  </si>
  <si>
    <t>Эл. материалы</t>
  </si>
  <si>
    <t xml:space="preserve">№ ВЛДМ-2758 от 03.07.2026	
№ ВЛДМ-2921 от 15.07.2026	
№ ВЛДМ-3057 от 23.07.2026	</t>
  </si>
  <si>
    <t>Опорное устройство (компл) 850мм</t>
  </si>
  <si>
    <t>Все для полуприцепов ООО</t>
  </si>
  <si>
    <t>№ 569 от 16.07.2026</t>
  </si>
  <si>
    <t>Расх. материалы и хоз. инвентарь</t>
  </si>
  <si>
    <t xml:space="preserve">№ ВА00-000539 от 02.07.2026	
№ ВА00-000572 от 07.07.2026	
№ ВА00-000674 от 16.07.2026	
№ ВА00-000683 от 17.07.2026	
№ ВА00-000791 от 29.07.2026	
№ВА00-000539 от 02.07.2026	
№ВА00-000540 от 02.07.2026	
№ВА00-000572 от 07.07.2026	
№ВА00-000638 от 14.07.2026	
№ВА00-000641 от 14.07.2026	
№ВА00-000647 от 15.07.2026	
№ВА00-000683 от 17.07.2026	
№ВА00-000698 от 20.07.2026	
№ВА00-000746 от 24.07.2026	</t>
  </si>
  <si>
    <t>№ РГ40223 от 31.07.2026</t>
  </si>
  <si>
    <t>Изолирующее соединение фланц. ИФС Ду150*16</t>
  </si>
  <si>
    <t>Газстройсервис ООО</t>
  </si>
  <si>
    <t>№226 от 08.07.2026</t>
  </si>
  <si>
    <t>Песок природный</t>
  </si>
  <si>
    <t>Галламберова Мария Владимировна</t>
  </si>
  <si>
    <t>№19 от 09.07.2026	
№20 от 09.07.2026</t>
  </si>
  <si>
    <t xml:space="preserve">№626 от 13.07.2026	
№692 от 17.07.2026	</t>
  </si>
  <si>
    <t>Щебень</t>
  </si>
  <si>
    <t>Доркомплект ООО</t>
  </si>
  <si>
    <t xml:space="preserve">№632 от 03.07.2026	
№816 от 24.07.2026	</t>
  </si>
  <si>
    <t>Расходные материалы</t>
  </si>
  <si>
    <t xml:space="preserve">№1018173/33328 от 02.07.2026	
№115160/168578 от 02.07.2026	
№2422636/7459 от 02.07.2026	
№3010414/192 от 27.07.2026	
№3277377/32 от 13.07.2026	
№692083/97 от 02.07.2026	</t>
  </si>
  <si>
    <t>Кольцо ОНК ДУ 219, Кольцо ОНК ДУ 325</t>
  </si>
  <si>
    <t>Магистраль НефтеГаз ООО</t>
  </si>
  <si>
    <t>№УТ-1428 от 29.07.2026</t>
  </si>
  <si>
    <t>Канц. Товары</t>
  </si>
  <si>
    <t>№3380 от 30.07.2026</t>
  </si>
  <si>
    <t>Ретранслятор WiFi, аккумулятор для ИБП</t>
  </si>
  <si>
    <t xml:space="preserve">№ 1126 от 03.07.2026	
№ 1195 от 16.07.2026	</t>
  </si>
  <si>
    <t>Спец. одежда и спец. оснастка</t>
  </si>
  <si>
    <t>ПКФ СПЕЦМОНТАЖ-2 АО</t>
  </si>
  <si>
    <t xml:space="preserve">№ СУ-9327/2 от 06.07.2026	
№ СУ-9328/2 от 06.07.2026	</t>
  </si>
  <si>
    <t xml:space="preserve">
№ 156 от 31.07.2026</t>
  </si>
  <si>
    <t>Строительный двор ООО</t>
  </si>
  <si>
    <t xml:space="preserve">№ 6022861256 от 02.07.2026	
№ 6022948485 от 29.07.2026	</t>
  </si>
  <si>
    <t>ТЕХГИДРОСЕРВИС ООО пост.</t>
  </si>
  <si>
    <t>№ ТГ00-002946 от 01.07.2026	
№ ТГ00-002962 от 02.07.2026	
№ТГ00-002976 от 02.07.2026	
№ТГ00-003053 от 07.07.2026	
№ТГ00-003180 от 13.07.2026	
№ТГ00-003225 от 14.07.2026	
№ТГ00-003275 от 16.07.2026	
№ ТГ00-003289 от 17.07.2026	
№ ТГ00-003369 от 22.07.2026	
№ТГ00-003472 от 29.07.2026	
№ ТГ00-002946 от 01.07.2026	
№ ТГ00-002976 от 02.07.2026	
№ ТГ00-002984 от 03.07.2026	
№ ТГ00-002986 от 03.07.2026	
№ ТГ00-003053 от 07.07.2026	
№ ТГ00-003157 от 10.07.2026	
№ ТГ00-003217 от 14.07.2026	
№ ТГ00-003218 от 14.07.2026	
№ ТГ00-003289 от 17.07.2026</t>
  </si>
  <si>
    <t>Петля спасательная</t>
  </si>
  <si>
    <t>№УТ-6224 от 06.07.2026</t>
  </si>
  <si>
    <t xml:space="preserve">№ 73581 от 30.07.2026		</t>
  </si>
  <si>
    <t>ТСК ООО ТехноСварКомплект</t>
  </si>
  <si>
    <t xml:space="preserve">№ ЦБ-6132/3 от 29.07.2026	
№ ЦБ-5899/3 от 22.07.2026	
№ ЦБ-5905/3 от 22.07.2026	</t>
  </si>
  <si>
    <t>А/шины</t>
  </si>
  <si>
    <t>ШИНТОРГ-СУРГУТ ООО</t>
  </si>
  <si>
    <t xml:space="preserve"> №899 от 17.07.2026</t>
  </si>
  <si>
    <t>Техническое обслуживание системы охранно-пожарной сигнализации и системы средств оповещения о пожаре на объектах</t>
  </si>
  <si>
    <t>№5 от 31.07.2026</t>
  </si>
  <si>
    <t>Аренда ККТ АО , Услуга хранения ФН</t>
  </si>
  <si>
    <t>Атол Онлайн ООО</t>
  </si>
  <si>
    <t>№1468435 от 31.07.2026</t>
  </si>
  <si>
    <t>Аренда газ-да в.д. и котельной</t>
  </si>
  <si>
    <t>№43 от 31.07.2026</t>
  </si>
  <si>
    <t>Транспортные услуги</t>
  </si>
  <si>
    <t>БРИГАНТИНА ООО</t>
  </si>
  <si>
    <t xml:space="preserve">№ 371 от 06.07.2026	
№ 372 от 20.07.2026	</t>
  </si>
  <si>
    <t>Холодное водоснабжение и водоотведение</t>
  </si>
  <si>
    <t xml:space="preserve"> №1530890 от 31.07.2026</t>
  </si>
  <si>
    <t>ТО и ремонт а/транспорта</t>
  </si>
  <si>
    <t>№ 691 от 17.07.2026</t>
  </si>
  <si>
    <t>Горячее водоснабжение и теплоснабжение</t>
  </si>
  <si>
    <t>№36983 от 31.07.2026</t>
  </si>
  <si>
    <t>Услуги доставки грузов</t>
  </si>
  <si>
    <t>№1007878/0043 от 01.07.2026</t>
  </si>
  <si>
    <t xml:space="preserve">Услуги по по проведению техосмотра   </t>
  </si>
  <si>
    <t>№972 от 08.07.2026</t>
  </si>
  <si>
    <t>ЕТС ТРЕЙД ООО</t>
  </si>
  <si>
    <t xml:space="preserve">№ СГН00003268 от 07.07.2026	
№ СГН00003275 от 31.07.2026	</t>
  </si>
  <si>
    <t>Проверка готовности к применению аттестованных технологий сварки. Продление срока действия удостоверения сварщика. Аттестация НАКС</t>
  </si>
  <si>
    <t>Западно-сибирский ЦОК ООО</t>
  </si>
  <si>
    <t>№907 от 20.07.2026
№А525 от 17.06.2026
А530 от 18.06.2026</t>
  </si>
  <si>
    <t>Информационное обслуживание в газете "Новости Югры"</t>
  </si>
  <si>
    <t>ИД НОВОСТИ ЮГРЫ АО</t>
  </si>
  <si>
    <t>№1062 от 09.07.2026</t>
  </si>
  <si>
    <t xml:space="preserve">Услуги по адаптации и сопровождению экземпляра Системы СПС Консультант Универсал </t>
  </si>
  <si>
    <t>№1408 от 31.07.2026</t>
  </si>
  <si>
    <t xml:space="preserve">Проверка испытания ГБО </t>
  </si>
  <si>
    <t>№63 от 06.07.2026</t>
  </si>
  <si>
    <t>Выпуск сертификата ЭЦП</t>
  </si>
  <si>
    <t>Компания Тензор ООО</t>
  </si>
  <si>
    <t>№2231 от 07.07.2026</t>
  </si>
  <si>
    <t>Экспресс-доставка документов и грузов</t>
  </si>
  <si>
    <t>груз</t>
  </si>
  <si>
    <t xml:space="preserve">№ 26071501632 от 15.07.2026	
№ 26073102011 от 31.07.2026	</t>
  </si>
  <si>
    <t xml:space="preserve">АПК "Телескоп +" (Узел учета газа), АРМ ПД-клиент АПК "Телескоп +" </t>
  </si>
  <si>
    <t>№115 от 25.07.2026</t>
  </si>
  <si>
    <t>Услуги сотовой связи</t>
  </si>
  <si>
    <t>МТС ПАО</t>
  </si>
  <si>
    <t>№FOSS/0010704/005749775 от 31.07.2026
№FOSS/0010704/004748696 от 30.06.2026
№FOSS/0010704/005738560 от 31.07.2026
№FOSS/0010704/004735369 от 30.06.2026
№FOSS/0010704/005736297 от 31.07.2026
№FOSS/0010704/004736146 от 30.06.2026</t>
  </si>
  <si>
    <t>Обновление, замена,  активизация, настройка и приобретение блока СКЗИ</t>
  </si>
  <si>
    <t>№735 от 09.07.2026</t>
  </si>
  <si>
    <t xml:space="preserve">Аренда недвижимого имущества </t>
  </si>
  <si>
    <t>№34 от 31.07.2026</t>
  </si>
  <si>
    <t xml:space="preserve">Аренда помещения РММ </t>
  </si>
  <si>
    <t>№33 от 31.07.2026</t>
  </si>
  <si>
    <t>Аренда транспортных средств</t>
  </si>
  <si>
    <t>№37 от 31.07.2026</t>
  </si>
  <si>
    <t>Медицинские осмотры (предрейсовые, послерейсовые)</t>
  </si>
  <si>
    <t>№36 от 31.07.2026</t>
  </si>
  <si>
    <t>№381 от 31.07.2026</t>
  </si>
  <si>
    <t>Услуги почты</t>
  </si>
  <si>
    <t>Почта России АО УФПС</t>
  </si>
  <si>
    <t>№Т063000726/073006 от 30.06.2026
№Т063000889/073006 от 30.06.2026
№Т07310000855/073006 от 31.07.2026</t>
  </si>
  <si>
    <t xml:space="preserve">Ремонт (2-я категория) УШМ MAKITA GA 6021(Инв №1006А) </t>
  </si>
  <si>
    <t>№210 от 14.07.2026</t>
  </si>
  <si>
    <t xml:space="preserve">Аренда газопровода высокого давления и ПГБ за июль 2026г. </t>
  </si>
  <si>
    <t>№416 от 31.07.2026</t>
  </si>
  <si>
    <t>№5450780/49444779 от 31.07.2026
№5450780/49464422 от 31.07.2026
№5450780/49444779 от 31.07.2026
№5450780/49444781 от 31.07.2026
№5450780/49443792 от 31.07.2026
№5450780/49464842 от 31.07.2026</t>
  </si>
  <si>
    <t>Взносы СРО</t>
  </si>
  <si>
    <t>СОЮЗ СТРОИТЕЛЕЙ ЮГРЫ СРО</t>
  </si>
  <si>
    <t xml:space="preserve"> №2524 от 28.07.2026</t>
  </si>
  <si>
    <t xml:space="preserve">№ 10000196 от 31.07.2026	
№ 10000194 от 31.07.2026	</t>
  </si>
  <si>
    <t xml:space="preserve">Повышение квалификации по ГО </t>
  </si>
  <si>
    <t>СФЕРА ФОНД</t>
  </si>
  <si>
    <t>№197 от 08.07.2026</t>
  </si>
  <si>
    <t xml:space="preserve">Неисключительная лицензия на ПО "Платформа ТАЙМВЭБ. Сопровождение ПО </t>
  </si>
  <si>
    <t>ТаймВэб.Технологии ООО</t>
  </si>
  <si>
    <t xml:space="preserve">№ 285143 от 31.07.2026	
№ 313012 от 31.07.2026	
№ 312723 от 31.07.2026	
№ 312724 от 31.07.2026	
№ 312725 от 31.07.2026	</t>
  </si>
  <si>
    <t>ТЕХСЕРВИС ООО</t>
  </si>
  <si>
    <t>№72 от 06.07.2026</t>
  </si>
  <si>
    <t xml:space="preserve">Техническое обслуживание кондиционеров (демонтаж, монтаж, заправка) </t>
  </si>
  <si>
    <t>Тутаев Виталий Николаевич</t>
  </si>
  <si>
    <t>№б/н от 10.07.2026</t>
  </si>
  <si>
    <t xml:space="preserve">Аренда газопроводов п.г.т. Барсово </t>
  </si>
  <si>
    <t>№7014 от 31.07.2026</t>
  </si>
  <si>
    <t>Тех. осмотр а/транспорта</t>
  </si>
  <si>
    <t xml:space="preserve">№2216 от 06.07.2026	
№2217 от 06.07.2026	
№2449 от 22.07.2026	
№2450 от 22.07.2026	
№2451 от 22.07.2026	</t>
  </si>
  <si>
    <t xml:space="preserve">Аренда нежилого помещения </t>
  </si>
  <si>
    <t>№149 от 31.07.2026</t>
  </si>
  <si>
    <t>№ 20260731-037962 от 31.07.2026</t>
  </si>
  <si>
    <t>№48 от 31.07.2026</t>
  </si>
  <si>
    <t xml:space="preserve">Транспортные услуги </t>
  </si>
  <si>
    <t>ЮГОС-КОНС ООО</t>
  </si>
  <si>
    <t>№551 от 31.07.2026</t>
  </si>
  <si>
    <t>Утилизация ТБО</t>
  </si>
  <si>
    <t>ЮГРА-ЭКОЛОГИЯ АО</t>
  </si>
  <si>
    <t>№26073102724/86/22 от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</si>
</sst>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81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66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V19" sqref="V19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104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46234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64">
        <v>1.0840748252476624E-2</v>
      </c>
      <c r="S18" s="28" t="s">
        <v>53</v>
      </c>
      <c r="T18" s="65">
        <f>6912.64-27</f>
        <v>6885.64</v>
      </c>
      <c r="U18" s="65">
        <f>T18*R18</f>
        <v>74.645489797183146</v>
      </c>
      <c r="V18" s="66" t="s">
        <v>51</v>
      </c>
      <c r="W18" s="28" t="s">
        <v>106</v>
      </c>
    </row>
    <row r="19" spans="2:23" s="18" customFormat="1" ht="47.25" x14ac:dyDescent="0.25">
      <c r="B19" s="28">
        <v>2</v>
      </c>
      <c r="C19" s="39">
        <f>C18</f>
        <v>46234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64">
        <v>1.02425E-2</v>
      </c>
      <c r="S19" s="28" t="s">
        <v>53</v>
      </c>
      <c r="T19" s="55">
        <v>24</v>
      </c>
      <c r="U19" s="65">
        <f>T19*R19</f>
        <v>0.24581999999999998</v>
      </c>
      <c r="V19" s="28" t="s">
        <v>55</v>
      </c>
      <c r="W19" s="28" t="s">
        <v>107</v>
      </c>
    </row>
    <row r="20" spans="2:23" s="18" customFormat="1" x14ac:dyDescent="0.25">
      <c r="U20" s="22"/>
    </row>
    <row r="21" spans="2:23" s="18" customFormat="1" x14ac:dyDescent="0.25">
      <c r="B21" s="42" t="s">
        <v>105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6"/>
  <sheetViews>
    <sheetView topLeftCell="A2" zoomScale="74" zoomScaleNormal="74" workbookViewId="0">
      <pane xSplit="3" ySplit="16" topLeftCell="G30" activePane="bottomRight" state="frozen"/>
      <selection activeCell="A2" sqref="A2"/>
      <selection pane="topRight" activeCell="D2" sqref="D2"/>
      <selection pane="bottomLeft" activeCell="A18" sqref="A18"/>
      <selection pane="bottomRight" activeCell="S47" sqref="S47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48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63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46234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112</v>
      </c>
      <c r="R18" s="64">
        <v>22.85</v>
      </c>
      <c r="S18" s="28" t="s">
        <v>59</v>
      </c>
      <c r="T18" s="68">
        <v>1</v>
      </c>
      <c r="U18" s="69">
        <v>22.85</v>
      </c>
      <c r="V18" s="54" t="s">
        <v>113</v>
      </c>
      <c r="W18" s="70" t="s">
        <v>114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46234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115</v>
      </c>
      <c r="R19" s="64">
        <v>8.0997212121212109E-2</v>
      </c>
      <c r="S19" s="28" t="s">
        <v>59</v>
      </c>
      <c r="T19" s="68">
        <v>495</v>
      </c>
      <c r="U19" s="69">
        <v>40.093619999999994</v>
      </c>
      <c r="V19" s="54" t="s">
        <v>98</v>
      </c>
      <c r="W19" s="70" t="s">
        <v>116</v>
      </c>
    </row>
    <row r="20" spans="2:23" s="17" customFormat="1" ht="32.25" customHeight="1" x14ac:dyDescent="0.25">
      <c r="B20" s="28">
        <f t="shared" ref="B20:B38" si="0">B19+1</f>
        <v>3</v>
      </c>
      <c r="C20" s="39">
        <f>'(1) Приобретение электроэнергии'!$C$18</f>
        <v>46234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117</v>
      </c>
      <c r="R20" s="64">
        <v>58</v>
      </c>
      <c r="S20" s="28" t="s">
        <v>59</v>
      </c>
      <c r="T20" s="68">
        <v>1</v>
      </c>
      <c r="U20" s="69">
        <v>58</v>
      </c>
      <c r="V20" s="54" t="s">
        <v>118</v>
      </c>
      <c r="W20" s="70" t="s">
        <v>119</v>
      </c>
    </row>
    <row r="21" spans="2:23" s="17" customFormat="1" ht="78.75" customHeight="1" x14ac:dyDescent="0.25">
      <c r="B21" s="28">
        <f t="shared" si="0"/>
        <v>4</v>
      </c>
      <c r="C21" s="39">
        <f>'(1) Приобретение электроэнергии'!$C$18</f>
        <v>46234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120</v>
      </c>
      <c r="R21" s="64">
        <v>0.93688922222222226</v>
      </c>
      <c r="S21" s="28" t="s">
        <v>59</v>
      </c>
      <c r="T21" s="68">
        <v>90</v>
      </c>
      <c r="U21" s="69">
        <v>84.320030000000003</v>
      </c>
      <c r="V21" s="54" t="s">
        <v>103</v>
      </c>
      <c r="W21" s="70" t="s">
        <v>121</v>
      </c>
    </row>
    <row r="22" spans="2:23" s="17" customFormat="1" ht="32.25" customHeight="1" x14ac:dyDescent="0.25">
      <c r="B22" s="28">
        <f t="shared" si="0"/>
        <v>5</v>
      </c>
      <c r="C22" s="39">
        <f>'(1) Приобретение электроэнергии'!$C$18</f>
        <v>46234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79</v>
      </c>
      <c r="R22" s="64">
        <v>6.5960511215440798</v>
      </c>
      <c r="S22" s="28" t="s">
        <v>63</v>
      </c>
      <c r="T22" s="68">
        <v>3.8340000000000001</v>
      </c>
      <c r="U22" s="69">
        <v>25.289260000000002</v>
      </c>
      <c r="V22" s="54" t="s">
        <v>73</v>
      </c>
      <c r="W22" s="70" t="s">
        <v>122</v>
      </c>
    </row>
    <row r="23" spans="2:23" s="17" customFormat="1" ht="32.25" customHeight="1" x14ac:dyDescent="0.25">
      <c r="B23" s="28">
        <f t="shared" si="0"/>
        <v>6</v>
      </c>
      <c r="C23" s="39">
        <f>'(1) Приобретение электроэнергии'!$C$18</f>
        <v>46234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123</v>
      </c>
      <c r="R23" s="64">
        <v>14.09524</v>
      </c>
      <c r="S23" s="28" t="s">
        <v>59</v>
      </c>
      <c r="T23" s="68">
        <v>1</v>
      </c>
      <c r="U23" s="69">
        <v>14.09524</v>
      </c>
      <c r="V23" s="54" t="s">
        <v>124</v>
      </c>
      <c r="W23" s="70" t="s">
        <v>125</v>
      </c>
    </row>
    <row r="24" spans="2:23" s="17" customFormat="1" ht="32.25" customHeight="1" x14ac:dyDescent="0.25">
      <c r="B24" s="28">
        <f t="shared" si="0"/>
        <v>7</v>
      </c>
      <c r="C24" s="39">
        <f>'(1) Приобретение электроэнергии'!$C$18</f>
        <v>46234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126</v>
      </c>
      <c r="R24" s="64">
        <v>1.02</v>
      </c>
      <c r="S24" s="28" t="s">
        <v>66</v>
      </c>
      <c r="T24" s="68">
        <v>90</v>
      </c>
      <c r="U24" s="69">
        <v>91.8</v>
      </c>
      <c r="V24" s="54" t="s">
        <v>127</v>
      </c>
      <c r="W24" s="70" t="s">
        <v>128</v>
      </c>
    </row>
    <row r="25" spans="2:23" s="17" customFormat="1" ht="32.25" customHeight="1" x14ac:dyDescent="0.25">
      <c r="B25" s="28">
        <f t="shared" si="0"/>
        <v>8</v>
      </c>
      <c r="C25" s="39">
        <f>'(1) Приобретение электроэнергии'!$C$18</f>
        <v>46234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112</v>
      </c>
      <c r="R25" s="64">
        <v>1.3699999999999999</v>
      </c>
      <c r="S25" s="28" t="s">
        <v>59</v>
      </c>
      <c r="T25" s="68">
        <v>7</v>
      </c>
      <c r="U25" s="69">
        <v>9.59</v>
      </c>
      <c r="V25" s="54" t="s">
        <v>80</v>
      </c>
      <c r="W25" s="70" t="s">
        <v>129</v>
      </c>
    </row>
    <row r="26" spans="2:23" s="17" customFormat="1" ht="32.25" customHeight="1" x14ac:dyDescent="0.25">
      <c r="B26" s="28">
        <f t="shared" si="0"/>
        <v>9</v>
      </c>
      <c r="C26" s="39">
        <f>'(1) Приобретение электроэнергии'!$C$18</f>
        <v>46234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130</v>
      </c>
      <c r="R26" s="64">
        <v>4.0249999999999995</v>
      </c>
      <c r="S26" s="28" t="s">
        <v>59</v>
      </c>
      <c r="T26" s="68">
        <v>24</v>
      </c>
      <c r="U26" s="69">
        <v>96.6</v>
      </c>
      <c r="V26" s="54" t="s">
        <v>131</v>
      </c>
      <c r="W26" s="70" t="s">
        <v>132</v>
      </c>
    </row>
    <row r="27" spans="2:23" s="17" customFormat="1" ht="32.25" customHeight="1" x14ac:dyDescent="0.25">
      <c r="B27" s="28">
        <f t="shared" si="0"/>
        <v>10</v>
      </c>
      <c r="C27" s="39">
        <f>'(1) Приобретение электроэнергии'!$C$18</f>
        <v>46234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133</v>
      </c>
      <c r="R27" s="64">
        <v>4.6760000000000002</v>
      </c>
      <c r="S27" s="28" t="s">
        <v>59</v>
      </c>
      <c r="T27" s="68">
        <v>13</v>
      </c>
      <c r="U27" s="69">
        <v>60.787999999999997</v>
      </c>
      <c r="V27" s="54" t="s">
        <v>78</v>
      </c>
      <c r="W27" s="70" t="s">
        <v>134</v>
      </c>
    </row>
    <row r="28" spans="2:23" s="17" customFormat="1" ht="32.25" customHeight="1" x14ac:dyDescent="0.25">
      <c r="B28" s="28">
        <f t="shared" si="0"/>
        <v>11</v>
      </c>
      <c r="C28" s="39">
        <f>'(1) Приобретение электроэнергии'!$C$18</f>
        <v>46234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135</v>
      </c>
      <c r="R28" s="64">
        <v>0.88749999999999984</v>
      </c>
      <c r="S28" s="28" t="s">
        <v>59</v>
      </c>
      <c r="T28" s="68">
        <v>16</v>
      </c>
      <c r="U28" s="69">
        <v>14.199999999999998</v>
      </c>
      <c r="V28" s="54" t="s">
        <v>136</v>
      </c>
      <c r="W28" s="70" t="s">
        <v>137</v>
      </c>
    </row>
    <row r="29" spans="2:23" s="17" customFormat="1" ht="32.25" customHeight="1" x14ac:dyDescent="0.25">
      <c r="B29" s="28">
        <f t="shared" si="0"/>
        <v>12</v>
      </c>
      <c r="C29" s="39">
        <f>'(1) Приобретение электроэнергии'!$C$18</f>
        <v>46234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138</v>
      </c>
      <c r="R29" s="64">
        <v>0.1016534306569343</v>
      </c>
      <c r="S29" s="28" t="s">
        <v>59</v>
      </c>
      <c r="T29" s="68">
        <v>137</v>
      </c>
      <c r="U29" s="69">
        <v>13.92652</v>
      </c>
      <c r="V29" s="54" t="s">
        <v>99</v>
      </c>
      <c r="W29" s="70" t="s">
        <v>139</v>
      </c>
    </row>
    <row r="30" spans="2:23" s="17" customFormat="1" ht="32.25" customHeight="1" x14ac:dyDescent="0.25">
      <c r="B30" s="28">
        <f t="shared" si="0"/>
        <v>13</v>
      </c>
      <c r="C30" s="39">
        <f>'(1) Приобретение электроэнергии'!$C$18</f>
        <v>46234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140</v>
      </c>
      <c r="R30" s="64">
        <v>2.57</v>
      </c>
      <c r="S30" s="28" t="s">
        <v>59</v>
      </c>
      <c r="T30" s="68">
        <v>5</v>
      </c>
      <c r="U30" s="69">
        <v>12.85</v>
      </c>
      <c r="V30" s="54" t="s">
        <v>74</v>
      </c>
      <c r="W30" s="70" t="s">
        <v>141</v>
      </c>
    </row>
    <row r="31" spans="2:23" s="17" customFormat="1" ht="32.25" customHeight="1" x14ac:dyDescent="0.25">
      <c r="B31" s="28">
        <f t="shared" si="0"/>
        <v>14</v>
      </c>
      <c r="C31" s="39">
        <f>'(1) Приобретение электроэнергии'!$C$18</f>
        <v>46234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142</v>
      </c>
      <c r="R31" s="64">
        <v>5.3406760000000002</v>
      </c>
      <c r="S31" s="28" t="s">
        <v>59</v>
      </c>
      <c r="T31" s="68">
        <v>5</v>
      </c>
      <c r="U31" s="69">
        <v>26.703380000000003</v>
      </c>
      <c r="V31" s="54" t="s">
        <v>143</v>
      </c>
      <c r="W31" s="70" t="s">
        <v>144</v>
      </c>
    </row>
    <row r="32" spans="2:23" s="17" customFormat="1" ht="32.25" customHeight="1" x14ac:dyDescent="0.25">
      <c r="B32" s="28">
        <f t="shared" si="0"/>
        <v>15</v>
      </c>
      <c r="C32" s="39">
        <f>'(1) Приобретение электроэнергии'!$C$18</f>
        <v>46234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28" t="s">
        <v>101</v>
      </c>
      <c r="R32" s="64">
        <v>0.61524999999999996</v>
      </c>
      <c r="S32" s="28" t="s">
        <v>59</v>
      </c>
      <c r="T32" s="68">
        <v>4</v>
      </c>
      <c r="U32" s="69">
        <v>2.4609999999999999</v>
      </c>
      <c r="V32" s="54" t="s">
        <v>102</v>
      </c>
      <c r="W32" s="70" t="s">
        <v>145</v>
      </c>
    </row>
    <row r="33" spans="2:23" s="17" customFormat="1" ht="32.25" customHeight="1" x14ac:dyDescent="0.25">
      <c r="B33" s="28">
        <f t="shared" si="0"/>
        <v>16</v>
      </c>
      <c r="C33" s="39">
        <f>'(1) Приобретение электроэнергии'!$C$18</f>
        <v>46234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28" t="s">
        <v>133</v>
      </c>
      <c r="R33" s="64">
        <v>3.2355555555555561E-2</v>
      </c>
      <c r="S33" s="28" t="s">
        <v>59</v>
      </c>
      <c r="T33" s="68">
        <v>135</v>
      </c>
      <c r="U33" s="69">
        <v>4.3680000000000003</v>
      </c>
      <c r="V33" s="54" t="s">
        <v>146</v>
      </c>
      <c r="W33" s="70" t="s">
        <v>147</v>
      </c>
    </row>
    <row r="34" spans="2:23" s="17" customFormat="1" ht="32.25" customHeight="1" x14ac:dyDescent="0.25">
      <c r="B34" s="28">
        <f t="shared" si="0"/>
        <v>17</v>
      </c>
      <c r="C34" s="39">
        <f>'(1) Приобретение электроэнергии'!$C$18</f>
        <v>46234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28" t="s">
        <v>133</v>
      </c>
      <c r="R34" s="64">
        <v>0.1507501041666667</v>
      </c>
      <c r="S34" s="28" t="s">
        <v>59</v>
      </c>
      <c r="T34" s="68">
        <v>480</v>
      </c>
      <c r="U34" s="69">
        <v>72.360050000000015</v>
      </c>
      <c r="V34" s="54" t="s">
        <v>148</v>
      </c>
      <c r="W34" s="70" t="s">
        <v>149</v>
      </c>
    </row>
    <row r="35" spans="2:23" s="17" customFormat="1" ht="32.25" customHeight="1" x14ac:dyDescent="0.25">
      <c r="B35" s="28">
        <f t="shared" si="0"/>
        <v>18</v>
      </c>
      <c r="C35" s="39">
        <f>'(1) Приобретение электроэнергии'!$C$18</f>
        <v>46234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28" t="s">
        <v>150</v>
      </c>
      <c r="R35" s="64">
        <v>3.9</v>
      </c>
      <c r="S35" s="28" t="s">
        <v>59</v>
      </c>
      <c r="T35" s="68">
        <v>1</v>
      </c>
      <c r="U35" s="69">
        <v>3.9</v>
      </c>
      <c r="V35" s="54" t="s">
        <v>100</v>
      </c>
      <c r="W35" s="70" t="s">
        <v>151</v>
      </c>
    </row>
    <row r="36" spans="2:23" s="17" customFormat="1" ht="32.25" customHeight="1" x14ac:dyDescent="0.25">
      <c r="B36" s="28">
        <f t="shared" si="0"/>
        <v>19</v>
      </c>
      <c r="C36" s="39">
        <f>'(1) Приобретение электроэнергии'!$C$18</f>
        <v>46234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28" t="s">
        <v>112</v>
      </c>
      <c r="R36" s="64">
        <v>1.158512</v>
      </c>
      <c r="S36" s="28" t="s">
        <v>59</v>
      </c>
      <c r="T36" s="68">
        <v>5</v>
      </c>
      <c r="U36" s="69">
        <v>5.7925599999999999</v>
      </c>
      <c r="V36" s="54" t="s">
        <v>95</v>
      </c>
      <c r="W36" s="70" t="s">
        <v>152</v>
      </c>
    </row>
    <row r="37" spans="2:23" s="17" customFormat="1" ht="32.25" customHeight="1" x14ac:dyDescent="0.25">
      <c r="B37" s="28">
        <f t="shared" si="0"/>
        <v>20</v>
      </c>
      <c r="C37" s="39">
        <f>'(1) Приобретение электроэнергии'!$C$18</f>
        <v>46234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28" t="s">
        <v>133</v>
      </c>
      <c r="R37" s="64">
        <v>0.5997307894736843</v>
      </c>
      <c r="S37" s="28" t="s">
        <v>59</v>
      </c>
      <c r="T37" s="68">
        <v>152</v>
      </c>
      <c r="U37" s="69">
        <v>91.159080000000017</v>
      </c>
      <c r="V37" s="54" t="s">
        <v>153</v>
      </c>
      <c r="W37" s="70" t="s">
        <v>154</v>
      </c>
    </row>
    <row r="38" spans="2:23" s="17" customFormat="1" ht="32.25" customHeight="1" x14ac:dyDescent="0.25">
      <c r="B38" s="28">
        <f t="shared" si="0"/>
        <v>21</v>
      </c>
      <c r="C38" s="39">
        <f>'(1) Приобретение электроэнергии'!$C$18</f>
        <v>46234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28" t="s">
        <v>155</v>
      </c>
      <c r="R38" s="64">
        <v>2.83</v>
      </c>
      <c r="S38" s="28" t="s">
        <v>59</v>
      </c>
      <c r="T38" s="68">
        <v>1</v>
      </c>
      <c r="U38" s="69">
        <v>2.83</v>
      </c>
      <c r="V38" s="54" t="s">
        <v>156</v>
      </c>
      <c r="W38" s="70" t="s">
        <v>157</v>
      </c>
    </row>
    <row r="40" spans="2:23" x14ac:dyDescent="0.25">
      <c r="B40" s="42" t="str">
        <f>'(1) Приобретение электроэнергии'!B21</f>
        <v>* Информация представлена при наличии документов по состоянию на 08.09.2026</v>
      </c>
      <c r="U40" s="29"/>
    </row>
    <row r="43" spans="2:23" x14ac:dyDescent="0.25">
      <c r="R43" s="29"/>
      <c r="S43" s="29"/>
    </row>
    <row r="46" spans="2:23" x14ac:dyDescent="0.25">
      <c r="R46" s="29"/>
      <c r="S46" s="29"/>
      <c r="T46" s="29"/>
    </row>
  </sheetData>
  <autoFilter ref="B17:W38" xr:uid="{00000000-0001-0000-0100-000000000000}"/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M31" sqref="M31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topLeftCell="B1" zoomScale="80" zoomScaleNormal="80" workbookViewId="0">
      <selection activeCell="B18" sqref="B18:W18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63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topLeftCell="C1" zoomScale="84" zoomScaleNormal="84" workbookViewId="0">
      <selection activeCell="U18" sqref="U1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>
        <v>1</v>
      </c>
      <c r="C18" s="67">
        <f>'(1) Приобретение электроэнергии'!$C$18</f>
        <v>46234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109</v>
      </c>
      <c r="R18" s="28">
        <f>U18/T18</f>
        <v>6.4130699999999994</v>
      </c>
      <c r="S18" s="28" t="s">
        <v>61</v>
      </c>
      <c r="T18" s="28">
        <v>1</v>
      </c>
      <c r="U18" s="28">
        <v>6.4130699999999994</v>
      </c>
      <c r="V18" s="28" t="s">
        <v>110</v>
      </c>
      <c r="W18" s="28" t="s">
        <v>111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  <row r="24" spans="2:23" x14ac:dyDescent="0.25">
      <c r="T24" s="14"/>
      <c r="U24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O28" sqref="O2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P28" sqref="P28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  <row r="30" spans="2:23" x14ac:dyDescent="0.25">
      <c r="V30" t="s">
        <v>60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Q31" sqref="Q31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1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Q73" sqref="Q73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49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0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0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63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46234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72" t="s">
        <v>158</v>
      </c>
      <c r="R18" s="73">
        <v>10.5</v>
      </c>
      <c r="S18" s="74" t="s">
        <v>81</v>
      </c>
      <c r="T18" s="74">
        <v>1</v>
      </c>
      <c r="U18" s="73">
        <v>10.5</v>
      </c>
      <c r="V18" s="72" t="s">
        <v>67</v>
      </c>
      <c r="W18" s="72" t="s">
        <v>159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46234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72" t="s">
        <v>160</v>
      </c>
      <c r="R19" s="73">
        <v>0.4148</v>
      </c>
      <c r="S19" s="74" t="s">
        <v>81</v>
      </c>
      <c r="T19" s="74">
        <v>1</v>
      </c>
      <c r="U19" s="73">
        <v>0.4148</v>
      </c>
      <c r="V19" s="72" t="s">
        <v>161</v>
      </c>
      <c r="W19" s="72" t="s">
        <v>162</v>
      </c>
      <c r="Y19" s="37"/>
      <c r="Z19" s="37"/>
    </row>
    <row r="20" spans="2:26" s="17" customFormat="1" ht="30" customHeight="1" x14ac:dyDescent="0.25">
      <c r="B20" s="28">
        <f t="shared" ref="B20:B58" si="0">B19+1</f>
        <v>3</v>
      </c>
      <c r="C20" s="40">
        <f>'(1) Приобретение электроэнергии'!$C$18</f>
        <v>46234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72" t="s">
        <v>163</v>
      </c>
      <c r="R20" s="73">
        <v>5</v>
      </c>
      <c r="S20" s="74" t="s">
        <v>81</v>
      </c>
      <c r="T20" s="74">
        <v>1</v>
      </c>
      <c r="U20" s="73">
        <v>5</v>
      </c>
      <c r="V20" s="72" t="s">
        <v>82</v>
      </c>
      <c r="W20" s="72" t="s">
        <v>164</v>
      </c>
      <c r="Y20" s="37"/>
      <c r="Z20" s="37"/>
    </row>
    <row r="21" spans="2:26" s="17" customFormat="1" ht="30" customHeight="1" x14ac:dyDescent="0.25">
      <c r="B21" s="28">
        <f t="shared" si="0"/>
        <v>4</v>
      </c>
      <c r="C21" s="40">
        <f>'(1) Приобретение электроэнергии'!$C$18</f>
        <v>46234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72" t="s">
        <v>165</v>
      </c>
      <c r="R21" s="73">
        <v>63</v>
      </c>
      <c r="S21" s="74" t="s">
        <v>61</v>
      </c>
      <c r="T21" s="74">
        <v>2</v>
      </c>
      <c r="U21" s="73">
        <v>126</v>
      </c>
      <c r="V21" s="72" t="s">
        <v>166</v>
      </c>
      <c r="W21" s="72" t="s">
        <v>167</v>
      </c>
      <c r="Y21" s="37"/>
      <c r="Z21" s="37"/>
    </row>
    <row r="22" spans="2:26" s="17" customFormat="1" ht="30" customHeight="1" x14ac:dyDescent="0.25">
      <c r="B22" s="28">
        <f t="shared" si="0"/>
        <v>5</v>
      </c>
      <c r="C22" s="40">
        <f>'(1) Приобретение электроэнергии'!$C$18</f>
        <v>46234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72" t="s">
        <v>168</v>
      </c>
      <c r="R22" s="73">
        <v>0.30617846987136088</v>
      </c>
      <c r="S22" s="74" t="s">
        <v>66</v>
      </c>
      <c r="T22" s="74">
        <v>73.849999999999994</v>
      </c>
      <c r="U22" s="73">
        <v>22.611280000000001</v>
      </c>
      <c r="V22" s="72" t="s">
        <v>68</v>
      </c>
      <c r="W22" s="72" t="s">
        <v>169</v>
      </c>
      <c r="Y22" s="37"/>
      <c r="Z22" s="37"/>
    </row>
    <row r="23" spans="2:26" s="17" customFormat="1" ht="30" customHeight="1" x14ac:dyDescent="0.25">
      <c r="B23" s="28">
        <f t="shared" si="0"/>
        <v>6</v>
      </c>
      <c r="C23" s="40">
        <f>'(1) Приобретение электроэнергии'!$C$18</f>
        <v>46234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72" t="s">
        <v>170</v>
      </c>
      <c r="R23" s="73">
        <v>7.4</v>
      </c>
      <c r="S23" s="74" t="s">
        <v>61</v>
      </c>
      <c r="T23" s="74">
        <v>1</v>
      </c>
      <c r="U23" s="73">
        <v>7.4</v>
      </c>
      <c r="V23" s="72" t="s">
        <v>80</v>
      </c>
      <c r="W23" s="72" t="s">
        <v>171</v>
      </c>
      <c r="Y23" s="37"/>
      <c r="Z23" s="37"/>
    </row>
    <row r="24" spans="2:26" s="17" customFormat="1" ht="30" customHeight="1" x14ac:dyDescent="0.25">
      <c r="B24" s="28">
        <f t="shared" si="0"/>
        <v>7</v>
      </c>
      <c r="C24" s="40">
        <f>'(1) Приобретение электроэнергии'!$C$18</f>
        <v>46234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72" t="s">
        <v>172</v>
      </c>
      <c r="R24" s="73">
        <v>0.15949615384615382</v>
      </c>
      <c r="S24" s="74" t="s">
        <v>66</v>
      </c>
      <c r="T24" s="74">
        <v>5.2</v>
      </c>
      <c r="U24" s="73">
        <v>0.8293799999999999</v>
      </c>
      <c r="V24" s="72" t="s">
        <v>69</v>
      </c>
      <c r="W24" s="72" t="s">
        <v>173</v>
      </c>
      <c r="Y24" s="37"/>
      <c r="Z24" s="37"/>
    </row>
    <row r="25" spans="2:26" s="17" customFormat="1" ht="32.25" customHeight="1" x14ac:dyDescent="0.25">
      <c r="B25" s="28">
        <f t="shared" si="0"/>
        <v>8</v>
      </c>
      <c r="C25" s="40">
        <f>'(1) Приобретение электроэнергии'!$C$18</f>
        <v>46234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75" t="s">
        <v>174</v>
      </c>
      <c r="R25" s="76">
        <v>3.6760000000000002</v>
      </c>
      <c r="S25" s="74" t="s">
        <v>81</v>
      </c>
      <c r="T25" s="77">
        <v>1</v>
      </c>
      <c r="U25" s="78">
        <v>3.6760000000000002</v>
      </c>
      <c r="V25" s="79" t="s">
        <v>83</v>
      </c>
      <c r="W25" s="79" t="s">
        <v>175</v>
      </c>
      <c r="Y25" s="37"/>
      <c r="Z25" s="37"/>
    </row>
    <row r="26" spans="2:26" s="17" customFormat="1" ht="70.5" customHeight="1" x14ac:dyDescent="0.25">
      <c r="B26" s="28">
        <f t="shared" si="0"/>
        <v>9</v>
      </c>
      <c r="C26" s="40">
        <f>'(1) Приобретение электроэнергии'!$C$18</f>
        <v>46234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72" t="s">
        <v>176</v>
      </c>
      <c r="R26" s="73">
        <v>4.3769999999999998</v>
      </c>
      <c r="S26" s="74" t="s">
        <v>81</v>
      </c>
      <c r="T26" s="77">
        <v>1</v>
      </c>
      <c r="U26" s="80">
        <v>4.3769999999999998</v>
      </c>
      <c r="V26" s="79" t="s">
        <v>87</v>
      </c>
      <c r="W26" s="79" t="s">
        <v>177</v>
      </c>
      <c r="Y26" s="37"/>
      <c r="Z26" s="37"/>
    </row>
    <row r="27" spans="2:26" s="17" customFormat="1" ht="70.5" customHeight="1" x14ac:dyDescent="0.25">
      <c r="B27" s="28">
        <f t="shared" si="0"/>
        <v>10</v>
      </c>
      <c r="C27" s="40">
        <f>'(1) Приобретение электроэнергии'!$C$18</f>
        <v>46234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72" t="s">
        <v>170</v>
      </c>
      <c r="R27" s="73">
        <v>12.75</v>
      </c>
      <c r="S27" s="74" t="s">
        <v>61</v>
      </c>
      <c r="T27" s="77">
        <v>2</v>
      </c>
      <c r="U27" s="80">
        <v>25.5</v>
      </c>
      <c r="V27" s="79" t="s">
        <v>178</v>
      </c>
      <c r="W27" s="79" t="s">
        <v>179</v>
      </c>
      <c r="Y27" s="37"/>
      <c r="Z27" s="37"/>
    </row>
    <row r="28" spans="2:26" s="18" customFormat="1" ht="22.5" customHeight="1" x14ac:dyDescent="0.25">
      <c r="B28" s="28">
        <f t="shared" si="0"/>
        <v>11</v>
      </c>
      <c r="C28" s="40">
        <f>'(1) Приобретение электроэнергии'!$C$18</f>
        <v>46234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75" t="s">
        <v>180</v>
      </c>
      <c r="R28" s="73">
        <v>166.66212999999999</v>
      </c>
      <c r="S28" s="74" t="s">
        <v>81</v>
      </c>
      <c r="T28" s="77">
        <v>1</v>
      </c>
      <c r="U28" s="80">
        <v>166.66212999999999</v>
      </c>
      <c r="V28" s="79" t="s">
        <v>181</v>
      </c>
      <c r="W28" s="79" t="s">
        <v>182</v>
      </c>
      <c r="Y28" s="37"/>
      <c r="Z28" s="37"/>
    </row>
    <row r="29" spans="2:26" s="18" customFormat="1" ht="34.5" customHeight="1" x14ac:dyDescent="0.25">
      <c r="B29" s="28">
        <f t="shared" si="0"/>
        <v>12</v>
      </c>
      <c r="C29" s="40">
        <f>'(1) Приобретение электроэнергии'!$C$18</f>
        <v>46234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75" t="s">
        <v>183</v>
      </c>
      <c r="R29" s="73">
        <v>2.34</v>
      </c>
      <c r="S29" s="74" t="s">
        <v>81</v>
      </c>
      <c r="T29" s="77">
        <v>1</v>
      </c>
      <c r="U29" s="80">
        <v>2.34</v>
      </c>
      <c r="V29" s="79" t="s">
        <v>184</v>
      </c>
      <c r="W29" s="79" t="s">
        <v>185</v>
      </c>
      <c r="Y29" s="37"/>
      <c r="Z29" s="37"/>
    </row>
    <row r="30" spans="2:26" s="18" customFormat="1" ht="53.25" customHeight="1" x14ac:dyDescent="0.25">
      <c r="B30" s="28">
        <f t="shared" si="0"/>
        <v>13</v>
      </c>
      <c r="C30" s="40">
        <f>'(1) Приобретение электроэнергии'!$C$18</f>
        <v>46234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75" t="s">
        <v>186</v>
      </c>
      <c r="R30" s="73">
        <v>23.978999999999999</v>
      </c>
      <c r="S30" s="74" t="s">
        <v>81</v>
      </c>
      <c r="T30" s="77">
        <v>1</v>
      </c>
      <c r="U30" s="80">
        <v>23.978999999999999</v>
      </c>
      <c r="V30" s="79" t="s">
        <v>70</v>
      </c>
      <c r="W30" s="79" t="s">
        <v>187</v>
      </c>
      <c r="Y30" s="37"/>
      <c r="Z30" s="37"/>
    </row>
    <row r="31" spans="2:26" s="18" customFormat="1" ht="53.25" customHeight="1" x14ac:dyDescent="0.25">
      <c r="B31" s="28">
        <f t="shared" si="0"/>
        <v>14</v>
      </c>
      <c r="C31" s="40">
        <f>'(1) Приобретение электроэнергии'!$C$18</f>
        <v>46234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75" t="s">
        <v>188</v>
      </c>
      <c r="R31" s="73">
        <v>5.5</v>
      </c>
      <c r="S31" s="74" t="s">
        <v>61</v>
      </c>
      <c r="T31" s="77">
        <v>2</v>
      </c>
      <c r="U31" s="80">
        <v>11</v>
      </c>
      <c r="V31" s="79" t="s">
        <v>90</v>
      </c>
      <c r="W31" s="79" t="s">
        <v>189</v>
      </c>
      <c r="Y31" s="37"/>
      <c r="Z31" s="37"/>
    </row>
    <row r="32" spans="2:26" s="17" customFormat="1" ht="34.5" customHeight="1" x14ac:dyDescent="0.25">
      <c r="B32" s="28">
        <f t="shared" si="0"/>
        <v>15</v>
      </c>
      <c r="C32" s="40">
        <f>'(1) Приобретение электроэнергии'!$C$18</f>
        <v>46234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75" t="s">
        <v>190</v>
      </c>
      <c r="R32" s="73">
        <v>5.7</v>
      </c>
      <c r="S32" s="74" t="s">
        <v>81</v>
      </c>
      <c r="T32" s="77">
        <v>1</v>
      </c>
      <c r="U32" s="80">
        <v>5.7</v>
      </c>
      <c r="V32" s="79" t="s">
        <v>191</v>
      </c>
      <c r="W32" s="79" t="s">
        <v>192</v>
      </c>
      <c r="Y32" s="37"/>
      <c r="Z32" s="37"/>
    </row>
    <row r="33" spans="2:26" s="17" customFormat="1" ht="34.5" customHeight="1" x14ac:dyDescent="0.25">
      <c r="B33" s="28">
        <f t="shared" si="0"/>
        <v>16</v>
      </c>
      <c r="C33" s="40">
        <f>'(1) Приобретение электроэнергии'!$C$18</f>
        <v>46234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75" t="s">
        <v>193</v>
      </c>
      <c r="R33" s="73">
        <v>0.60223000000000004</v>
      </c>
      <c r="S33" s="74" t="s">
        <v>194</v>
      </c>
      <c r="T33" s="77">
        <v>2</v>
      </c>
      <c r="U33" s="80">
        <v>1.2044600000000001</v>
      </c>
      <c r="V33" s="79" t="s">
        <v>75</v>
      </c>
      <c r="W33" s="79" t="s">
        <v>195</v>
      </c>
      <c r="Y33" s="37"/>
      <c r="Z33" s="37"/>
    </row>
    <row r="34" spans="2:26" s="17" customFormat="1" ht="62.25" customHeight="1" x14ac:dyDescent="0.25">
      <c r="B34" s="28">
        <f t="shared" si="0"/>
        <v>17</v>
      </c>
      <c r="C34" s="40">
        <f>'(1) Приобретение электроэнергии'!$C$18</f>
        <v>46234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75" t="s">
        <v>196</v>
      </c>
      <c r="R34" s="73">
        <v>22.04946</v>
      </c>
      <c r="S34" s="74" t="s">
        <v>81</v>
      </c>
      <c r="T34" s="73">
        <v>1</v>
      </c>
      <c r="U34" s="80">
        <v>22.04946</v>
      </c>
      <c r="V34" s="79" t="s">
        <v>71</v>
      </c>
      <c r="W34" s="79" t="s">
        <v>197</v>
      </c>
      <c r="Y34" s="37"/>
      <c r="Z34" s="37"/>
    </row>
    <row r="35" spans="2:26" s="17" customFormat="1" ht="48.75" customHeight="1" x14ac:dyDescent="0.25">
      <c r="B35" s="28">
        <f t="shared" si="0"/>
        <v>18</v>
      </c>
      <c r="C35" s="40">
        <f>'(1) Приобретение электроэнергии'!$C$18</f>
        <v>46234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75" t="s">
        <v>198</v>
      </c>
      <c r="R35" s="73">
        <v>7.8986499999999999</v>
      </c>
      <c r="S35" s="74" t="s">
        <v>81</v>
      </c>
      <c r="T35" s="73">
        <v>1</v>
      </c>
      <c r="U35" s="80">
        <v>7.8986499999999999</v>
      </c>
      <c r="V35" s="79" t="s">
        <v>199</v>
      </c>
      <c r="W35" s="79" t="s">
        <v>200</v>
      </c>
      <c r="Y35" s="37"/>
      <c r="Z35" s="37"/>
    </row>
    <row r="36" spans="2:26" s="17" customFormat="1" ht="48.75" customHeight="1" x14ac:dyDescent="0.25">
      <c r="B36" s="28">
        <f t="shared" si="0"/>
        <v>19</v>
      </c>
      <c r="C36" s="40">
        <f>'(1) Приобретение электроэнергии'!$C$18</f>
        <v>46234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75" t="s">
        <v>201</v>
      </c>
      <c r="R36" s="73">
        <v>72.599999999999994</v>
      </c>
      <c r="S36" s="74" t="s">
        <v>81</v>
      </c>
      <c r="T36" s="73">
        <v>1</v>
      </c>
      <c r="U36" s="80">
        <v>72.599999999999994</v>
      </c>
      <c r="V36" s="79" t="s">
        <v>89</v>
      </c>
      <c r="W36" s="79" t="s">
        <v>202</v>
      </c>
      <c r="Y36" s="37"/>
      <c r="Z36" s="37"/>
    </row>
    <row r="37" spans="2:26" s="17" customFormat="1" ht="72.75" customHeight="1" x14ac:dyDescent="0.25">
      <c r="B37" s="28">
        <f t="shared" si="0"/>
        <v>20</v>
      </c>
      <c r="C37" s="40">
        <f>'(1) Приобретение электроэнергии'!$C$18</f>
        <v>46234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75" t="s">
        <v>203</v>
      </c>
      <c r="R37" s="73">
        <v>490.745</v>
      </c>
      <c r="S37" s="74" t="s">
        <v>81</v>
      </c>
      <c r="T37" s="77">
        <v>1</v>
      </c>
      <c r="U37" s="80">
        <v>490.745</v>
      </c>
      <c r="V37" s="79" t="s">
        <v>84</v>
      </c>
      <c r="W37" s="79" t="s">
        <v>204</v>
      </c>
      <c r="Y37" s="37"/>
      <c r="Z37" s="37"/>
    </row>
    <row r="38" spans="2:26" s="17" customFormat="1" ht="72.75" customHeight="1" x14ac:dyDescent="0.25">
      <c r="B38" s="28">
        <f t="shared" si="0"/>
        <v>21</v>
      </c>
      <c r="C38" s="40">
        <f>'(1) Приобретение электроэнергии'!$C$18</f>
        <v>46234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75" t="s">
        <v>205</v>
      </c>
      <c r="R38" s="73">
        <v>204</v>
      </c>
      <c r="S38" s="74" t="s">
        <v>81</v>
      </c>
      <c r="T38" s="77">
        <v>1</v>
      </c>
      <c r="U38" s="80">
        <v>204</v>
      </c>
      <c r="V38" s="79" t="s">
        <v>84</v>
      </c>
      <c r="W38" s="79" t="s">
        <v>206</v>
      </c>
      <c r="Y38" s="37"/>
      <c r="Z38" s="37"/>
    </row>
    <row r="39" spans="2:26" s="17" customFormat="1" ht="72.75" customHeight="1" x14ac:dyDescent="0.25">
      <c r="B39" s="28">
        <f t="shared" si="0"/>
        <v>22</v>
      </c>
      <c r="C39" s="40">
        <f>'(1) Приобретение электроэнергии'!$C$18</f>
        <v>46234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75" t="s">
        <v>207</v>
      </c>
      <c r="R39" s="73">
        <v>140.35999999999999</v>
      </c>
      <c r="S39" s="74" t="s">
        <v>81</v>
      </c>
      <c r="T39" s="77">
        <v>1</v>
      </c>
      <c r="U39" s="80">
        <v>140.35999999999999</v>
      </c>
      <c r="V39" s="79" t="s">
        <v>84</v>
      </c>
      <c r="W39" s="79" t="s">
        <v>208</v>
      </c>
      <c r="Y39" s="37"/>
      <c r="Z39" s="37"/>
    </row>
    <row r="40" spans="2:26" s="17" customFormat="1" ht="72.75" customHeight="1" x14ac:dyDescent="0.25">
      <c r="B40" s="28">
        <f t="shared" si="0"/>
        <v>23</v>
      </c>
      <c r="C40" s="40">
        <f>'(1) Приобретение электроэнергии'!$C$18</f>
        <v>46234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75" t="s">
        <v>209</v>
      </c>
      <c r="R40" s="73">
        <v>36.599020000000003</v>
      </c>
      <c r="S40" s="74" t="s">
        <v>81</v>
      </c>
      <c r="T40" s="77">
        <v>1</v>
      </c>
      <c r="U40" s="80">
        <v>36.599020000000003</v>
      </c>
      <c r="V40" s="79" t="s">
        <v>84</v>
      </c>
      <c r="W40" s="79" t="s">
        <v>210</v>
      </c>
      <c r="Y40" s="37"/>
      <c r="Z40" s="37"/>
    </row>
    <row r="41" spans="2:26" s="17" customFormat="1" ht="72.75" customHeight="1" x14ac:dyDescent="0.25">
      <c r="B41" s="28">
        <f t="shared" si="0"/>
        <v>24</v>
      </c>
      <c r="C41" s="40">
        <f>'(1) Приобретение электроэнергии'!$C$18</f>
        <v>46234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75" t="s">
        <v>91</v>
      </c>
      <c r="R41" s="73">
        <v>8.2487999999999992</v>
      </c>
      <c r="S41" s="74" t="s">
        <v>81</v>
      </c>
      <c r="T41" s="77">
        <v>1</v>
      </c>
      <c r="U41" s="80">
        <v>8.2487999999999992</v>
      </c>
      <c r="V41" s="79" t="s">
        <v>72</v>
      </c>
      <c r="W41" s="79" t="s">
        <v>211</v>
      </c>
      <c r="Y41" s="37"/>
      <c r="Z41" s="37"/>
    </row>
    <row r="42" spans="2:26" s="17" customFormat="1" ht="72.75" customHeight="1" x14ac:dyDescent="0.25">
      <c r="B42" s="28">
        <f t="shared" si="0"/>
        <v>25</v>
      </c>
      <c r="C42" s="40">
        <f>'(1) Приобретение электроэнергии'!$C$18</f>
        <v>46234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75" t="s">
        <v>212</v>
      </c>
      <c r="R42" s="73">
        <v>20.342569999999998</v>
      </c>
      <c r="S42" s="74" t="s">
        <v>81</v>
      </c>
      <c r="T42" s="77">
        <v>1</v>
      </c>
      <c r="U42" s="80">
        <v>20.342569999999998</v>
      </c>
      <c r="V42" s="79" t="s">
        <v>213</v>
      </c>
      <c r="W42" s="79" t="s">
        <v>214</v>
      </c>
      <c r="Y42" s="37"/>
      <c r="Z42" s="37"/>
    </row>
    <row r="43" spans="2:26" s="17" customFormat="1" ht="72.75" customHeight="1" x14ac:dyDescent="0.25">
      <c r="B43" s="28">
        <f t="shared" si="0"/>
        <v>26</v>
      </c>
      <c r="C43" s="40">
        <f>'(1) Приобретение электроэнергии'!$C$18</f>
        <v>46234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75" t="s">
        <v>215</v>
      </c>
      <c r="R43" s="73">
        <v>2.8</v>
      </c>
      <c r="S43" s="74" t="s">
        <v>81</v>
      </c>
      <c r="T43" s="77">
        <v>1</v>
      </c>
      <c r="U43" s="80">
        <v>2.8</v>
      </c>
      <c r="V43" s="79" t="s">
        <v>92</v>
      </c>
      <c r="W43" s="79" t="s">
        <v>216</v>
      </c>
      <c r="Y43" s="37"/>
      <c r="Z43" s="37"/>
    </row>
    <row r="44" spans="2:26" s="17" customFormat="1" ht="72.75" customHeight="1" x14ac:dyDescent="0.25">
      <c r="B44" s="28">
        <f t="shared" si="0"/>
        <v>27</v>
      </c>
      <c r="C44" s="40">
        <f>'(1) Приобретение электроэнергии'!$C$18</f>
        <v>46234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75" t="s">
        <v>217</v>
      </c>
      <c r="R44" s="73">
        <v>3.66</v>
      </c>
      <c r="S44" s="74" t="s">
        <v>81</v>
      </c>
      <c r="T44" s="77">
        <v>1</v>
      </c>
      <c r="U44" s="80">
        <v>3.66</v>
      </c>
      <c r="V44" s="79" t="s">
        <v>56</v>
      </c>
      <c r="W44" s="79" t="s">
        <v>218</v>
      </c>
      <c r="Y44" s="37"/>
      <c r="Z44" s="37"/>
    </row>
    <row r="45" spans="2:26" s="17" customFormat="1" ht="72.75" customHeight="1" x14ac:dyDescent="0.25">
      <c r="B45" s="28">
        <f t="shared" si="0"/>
        <v>28</v>
      </c>
      <c r="C45" s="40">
        <f>'(1) Приобретение электроэнергии'!$C$18</f>
        <v>46234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75" t="s">
        <v>65</v>
      </c>
      <c r="R45" s="73">
        <v>37.878830000000001</v>
      </c>
      <c r="S45" s="74" t="s">
        <v>81</v>
      </c>
      <c r="T45" s="77">
        <v>1</v>
      </c>
      <c r="U45" s="80">
        <v>37.878830000000001</v>
      </c>
      <c r="V45" s="79" t="s">
        <v>76</v>
      </c>
      <c r="W45" s="79" t="s">
        <v>219</v>
      </c>
      <c r="Y45" s="37"/>
      <c r="Z45" s="37"/>
    </row>
    <row r="46" spans="2:26" s="17" customFormat="1" ht="72.75" customHeight="1" x14ac:dyDescent="0.25">
      <c r="B46" s="28">
        <f t="shared" si="0"/>
        <v>29</v>
      </c>
      <c r="C46" s="40">
        <f>'(1) Приобретение электроэнергии'!$C$18</f>
        <v>46234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75" t="s">
        <v>220</v>
      </c>
      <c r="R46" s="73">
        <v>50</v>
      </c>
      <c r="S46" s="74" t="s">
        <v>81</v>
      </c>
      <c r="T46" s="77">
        <v>1</v>
      </c>
      <c r="U46" s="80">
        <v>50</v>
      </c>
      <c r="V46" s="79" t="s">
        <v>221</v>
      </c>
      <c r="W46" s="79" t="s">
        <v>222</v>
      </c>
      <c r="Y46" s="37"/>
      <c r="Z46" s="37"/>
    </row>
    <row r="47" spans="2:26" s="17" customFormat="1" ht="72.75" customHeight="1" x14ac:dyDescent="0.25">
      <c r="B47" s="28">
        <f t="shared" si="0"/>
        <v>30</v>
      </c>
      <c r="C47" s="40">
        <f>'(1) Приобретение электроэнергии'!$C$18</f>
        <v>46234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75" t="s">
        <v>93</v>
      </c>
      <c r="R47" s="73">
        <v>3.5110000000000002E-2</v>
      </c>
      <c r="S47" s="74" t="s">
        <v>81</v>
      </c>
      <c r="T47" s="77">
        <v>1</v>
      </c>
      <c r="U47" s="80">
        <v>3.5110000000000002E-2</v>
      </c>
      <c r="V47" s="79" t="s">
        <v>94</v>
      </c>
      <c r="W47" s="79" t="s">
        <v>223</v>
      </c>
      <c r="Y47" s="37"/>
      <c r="Z47" s="37"/>
    </row>
    <row r="48" spans="2:26" s="17" customFormat="1" ht="72.75" customHeight="1" x14ac:dyDescent="0.25">
      <c r="B48" s="28">
        <f t="shared" si="0"/>
        <v>31</v>
      </c>
      <c r="C48" s="40">
        <f>'(1) Приобретение электроэнергии'!$C$18</f>
        <v>46234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75" t="s">
        <v>224</v>
      </c>
      <c r="R48" s="73">
        <v>21</v>
      </c>
      <c r="S48" s="74" t="s">
        <v>81</v>
      </c>
      <c r="T48" s="77">
        <v>1</v>
      </c>
      <c r="U48" s="80">
        <v>21</v>
      </c>
      <c r="V48" s="79" t="s">
        <v>225</v>
      </c>
      <c r="W48" s="79" t="s">
        <v>226</v>
      </c>
      <c r="Y48" s="37"/>
      <c r="Z48" s="37"/>
    </row>
    <row r="49" spans="2:26" s="17" customFormat="1" ht="72.75" customHeight="1" x14ac:dyDescent="0.25">
      <c r="B49" s="28">
        <f t="shared" si="0"/>
        <v>32</v>
      </c>
      <c r="C49" s="40">
        <f>'(1) Приобретение электроэнергии'!$C$18</f>
        <v>46234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75" t="s">
        <v>227</v>
      </c>
      <c r="R49" s="73">
        <v>3.3984299999999998</v>
      </c>
      <c r="S49" s="74" t="s">
        <v>81</v>
      </c>
      <c r="T49" s="77">
        <v>1</v>
      </c>
      <c r="U49" s="80">
        <v>3.3984299999999998</v>
      </c>
      <c r="V49" s="79" t="s">
        <v>228</v>
      </c>
      <c r="W49" s="79" t="s">
        <v>229</v>
      </c>
      <c r="Y49" s="37"/>
      <c r="Z49" s="37"/>
    </row>
    <row r="50" spans="2:26" s="17" customFormat="1" ht="72.75" customHeight="1" x14ac:dyDescent="0.25">
      <c r="B50" s="28">
        <f t="shared" si="0"/>
        <v>33</v>
      </c>
      <c r="C50" s="40">
        <f>'(1) Приобретение электроэнергии'!$C$18</f>
        <v>46234</v>
      </c>
      <c r="D50" s="28" t="s">
        <v>49</v>
      </c>
      <c r="E50" s="28" t="s">
        <v>49</v>
      </c>
      <c r="F50" s="28" t="s">
        <v>49</v>
      </c>
      <c r="G50" s="28" t="s">
        <v>49</v>
      </c>
      <c r="H50" s="28" t="s">
        <v>49</v>
      </c>
      <c r="I50" s="28" t="s">
        <v>49</v>
      </c>
      <c r="J50" s="28" t="s">
        <v>49</v>
      </c>
      <c r="K50" s="28" t="s">
        <v>49</v>
      </c>
      <c r="L50" s="28" t="s">
        <v>49</v>
      </c>
      <c r="M50" s="28" t="s">
        <v>49</v>
      </c>
      <c r="N50" s="28" t="s">
        <v>49</v>
      </c>
      <c r="O50" s="28" t="s">
        <v>50</v>
      </c>
      <c r="P50" s="28" t="s">
        <v>49</v>
      </c>
      <c r="Q50" s="75" t="s">
        <v>170</v>
      </c>
      <c r="R50" s="73">
        <v>4.5</v>
      </c>
      <c r="S50" s="74" t="s">
        <v>81</v>
      </c>
      <c r="T50" s="77">
        <v>1</v>
      </c>
      <c r="U50" s="80">
        <v>4.5</v>
      </c>
      <c r="V50" s="79" t="s">
        <v>230</v>
      </c>
      <c r="W50" s="79" t="s">
        <v>231</v>
      </c>
      <c r="Y50" s="37"/>
      <c r="Z50" s="37"/>
    </row>
    <row r="51" spans="2:26" s="17" customFormat="1" ht="72.75" customHeight="1" x14ac:dyDescent="0.25">
      <c r="B51" s="28">
        <f t="shared" si="0"/>
        <v>34</v>
      </c>
      <c r="C51" s="40">
        <f>'(1) Приобретение электроэнергии'!$C$18</f>
        <v>46234</v>
      </c>
      <c r="D51" s="28" t="s">
        <v>49</v>
      </c>
      <c r="E51" s="28" t="s">
        <v>49</v>
      </c>
      <c r="F51" s="28" t="s">
        <v>49</v>
      </c>
      <c r="G51" s="28" t="s">
        <v>49</v>
      </c>
      <c r="H51" s="28" t="s">
        <v>49</v>
      </c>
      <c r="I51" s="28" t="s">
        <v>49</v>
      </c>
      <c r="J51" s="28" t="s">
        <v>49</v>
      </c>
      <c r="K51" s="28" t="s">
        <v>49</v>
      </c>
      <c r="L51" s="28" t="s">
        <v>49</v>
      </c>
      <c r="M51" s="28" t="s">
        <v>49</v>
      </c>
      <c r="N51" s="28" t="s">
        <v>49</v>
      </c>
      <c r="O51" s="28" t="s">
        <v>50</v>
      </c>
      <c r="P51" s="28" t="s">
        <v>49</v>
      </c>
      <c r="Q51" s="75" t="s">
        <v>232</v>
      </c>
      <c r="R51" s="73">
        <v>56</v>
      </c>
      <c r="S51" s="74" t="s">
        <v>81</v>
      </c>
      <c r="T51" s="77">
        <v>1</v>
      </c>
      <c r="U51" s="80">
        <v>56</v>
      </c>
      <c r="V51" s="79" t="s">
        <v>233</v>
      </c>
      <c r="W51" s="79" t="s">
        <v>234</v>
      </c>
      <c r="Y51" s="37"/>
      <c r="Z51" s="37"/>
    </row>
    <row r="52" spans="2:26" s="17" customFormat="1" ht="72.75" customHeight="1" x14ac:dyDescent="0.25">
      <c r="B52" s="28">
        <f t="shared" si="0"/>
        <v>35</v>
      </c>
      <c r="C52" s="40">
        <f>'(1) Приобретение электроэнергии'!$C$18</f>
        <v>46234</v>
      </c>
      <c r="D52" s="28" t="s">
        <v>49</v>
      </c>
      <c r="E52" s="28" t="s">
        <v>49</v>
      </c>
      <c r="F52" s="28" t="s">
        <v>49</v>
      </c>
      <c r="G52" s="28" t="s">
        <v>49</v>
      </c>
      <c r="H52" s="28" t="s">
        <v>49</v>
      </c>
      <c r="I52" s="28" t="s">
        <v>49</v>
      </c>
      <c r="J52" s="28" t="s">
        <v>49</v>
      </c>
      <c r="K52" s="28" t="s">
        <v>49</v>
      </c>
      <c r="L52" s="28" t="s">
        <v>49</v>
      </c>
      <c r="M52" s="28" t="s">
        <v>49</v>
      </c>
      <c r="N52" s="28" t="s">
        <v>49</v>
      </c>
      <c r="O52" s="28" t="s">
        <v>50</v>
      </c>
      <c r="P52" s="28" t="s">
        <v>49</v>
      </c>
      <c r="Q52" s="75" t="s">
        <v>235</v>
      </c>
      <c r="R52" s="73">
        <v>120.45096000000001</v>
      </c>
      <c r="S52" s="74" t="s">
        <v>81</v>
      </c>
      <c r="T52" s="77">
        <v>1</v>
      </c>
      <c r="U52" s="80">
        <v>120.45096000000001</v>
      </c>
      <c r="V52" s="79" t="s">
        <v>86</v>
      </c>
      <c r="W52" s="79" t="s">
        <v>236</v>
      </c>
      <c r="Y52" s="37"/>
      <c r="Z52" s="37"/>
    </row>
    <row r="53" spans="2:26" s="17" customFormat="1" ht="72.75" customHeight="1" x14ac:dyDescent="0.25">
      <c r="B53" s="28">
        <f t="shared" si="0"/>
        <v>36</v>
      </c>
      <c r="C53" s="40">
        <f>'(1) Приобретение электроэнергии'!$C$18</f>
        <v>46234</v>
      </c>
      <c r="D53" s="28" t="s">
        <v>49</v>
      </c>
      <c r="E53" s="28" t="s">
        <v>49</v>
      </c>
      <c r="F53" s="28" t="s">
        <v>49</v>
      </c>
      <c r="G53" s="28" t="s">
        <v>49</v>
      </c>
      <c r="H53" s="28" t="s">
        <v>49</v>
      </c>
      <c r="I53" s="28" t="s">
        <v>49</v>
      </c>
      <c r="J53" s="28" t="s">
        <v>49</v>
      </c>
      <c r="K53" s="28" t="s">
        <v>49</v>
      </c>
      <c r="L53" s="28" t="s">
        <v>49</v>
      </c>
      <c r="M53" s="28" t="s">
        <v>49</v>
      </c>
      <c r="N53" s="28" t="s">
        <v>49</v>
      </c>
      <c r="O53" s="28" t="s">
        <v>50</v>
      </c>
      <c r="P53" s="28" t="s">
        <v>49</v>
      </c>
      <c r="Q53" s="75" t="s">
        <v>237</v>
      </c>
      <c r="R53" s="73">
        <v>0.5</v>
      </c>
      <c r="S53" s="74" t="s">
        <v>61</v>
      </c>
      <c r="T53" s="77">
        <v>5</v>
      </c>
      <c r="U53" s="80">
        <v>2.5</v>
      </c>
      <c r="V53" s="79" t="s">
        <v>85</v>
      </c>
      <c r="W53" s="79" t="s">
        <v>238</v>
      </c>
      <c r="Y53" s="37"/>
      <c r="Z53" s="37"/>
    </row>
    <row r="54" spans="2:26" s="17" customFormat="1" ht="72.75" customHeight="1" x14ac:dyDescent="0.25">
      <c r="B54" s="28">
        <f t="shared" si="0"/>
        <v>37</v>
      </c>
      <c r="C54" s="40">
        <f>'(1) Приобретение электроэнергии'!$C$18</f>
        <v>46234</v>
      </c>
      <c r="D54" s="28" t="s">
        <v>49</v>
      </c>
      <c r="E54" s="28" t="s">
        <v>49</v>
      </c>
      <c r="F54" s="28" t="s">
        <v>49</v>
      </c>
      <c r="G54" s="28" t="s">
        <v>49</v>
      </c>
      <c r="H54" s="28" t="s">
        <v>49</v>
      </c>
      <c r="I54" s="28" t="s">
        <v>49</v>
      </c>
      <c r="J54" s="28" t="s">
        <v>49</v>
      </c>
      <c r="K54" s="28" t="s">
        <v>49</v>
      </c>
      <c r="L54" s="28" t="s">
        <v>49</v>
      </c>
      <c r="M54" s="28" t="s">
        <v>49</v>
      </c>
      <c r="N54" s="28" t="s">
        <v>49</v>
      </c>
      <c r="O54" s="28" t="s">
        <v>50</v>
      </c>
      <c r="P54" s="28" t="s">
        <v>49</v>
      </c>
      <c r="Q54" s="75" t="s">
        <v>239</v>
      </c>
      <c r="R54" s="73">
        <v>2.2000000000000002</v>
      </c>
      <c r="S54" s="74" t="s">
        <v>81</v>
      </c>
      <c r="T54" s="77">
        <v>1</v>
      </c>
      <c r="U54" s="80">
        <v>2.2000000000000002</v>
      </c>
      <c r="V54" s="79" t="s">
        <v>97</v>
      </c>
      <c r="W54" s="79" t="s">
        <v>240</v>
      </c>
      <c r="Y54" s="37"/>
      <c r="Z54" s="37"/>
    </row>
    <row r="55" spans="2:26" s="17" customFormat="1" ht="34.5" customHeight="1" x14ac:dyDescent="0.25">
      <c r="B55" s="28">
        <f t="shared" si="0"/>
        <v>38</v>
      </c>
      <c r="C55" s="40">
        <f>'(1) Приобретение электроэнергии'!$C$18</f>
        <v>46234</v>
      </c>
      <c r="D55" s="28" t="s">
        <v>49</v>
      </c>
      <c r="E55" s="28" t="s">
        <v>49</v>
      </c>
      <c r="F55" s="28" t="s">
        <v>49</v>
      </c>
      <c r="G55" s="28" t="s">
        <v>49</v>
      </c>
      <c r="H55" s="28" t="s">
        <v>49</v>
      </c>
      <c r="I55" s="28" t="s">
        <v>49</v>
      </c>
      <c r="J55" s="28" t="s">
        <v>49</v>
      </c>
      <c r="K55" s="28" t="s">
        <v>49</v>
      </c>
      <c r="L55" s="28" t="s">
        <v>49</v>
      </c>
      <c r="M55" s="28" t="s">
        <v>49</v>
      </c>
      <c r="N55" s="28" t="s">
        <v>49</v>
      </c>
      <c r="O55" s="28" t="s">
        <v>50</v>
      </c>
      <c r="P55" s="28" t="s">
        <v>49</v>
      </c>
      <c r="Q55" s="75" t="s">
        <v>88</v>
      </c>
      <c r="R55" s="73">
        <v>10.1015</v>
      </c>
      <c r="S55" s="74" t="s">
        <v>81</v>
      </c>
      <c r="T55" s="77">
        <v>1</v>
      </c>
      <c r="U55" s="80">
        <v>10.1015</v>
      </c>
      <c r="V55" s="79" t="s">
        <v>77</v>
      </c>
      <c r="W55" s="79" t="s">
        <v>241</v>
      </c>
      <c r="Y55" s="37"/>
      <c r="Z55" s="37"/>
    </row>
    <row r="56" spans="2:26" s="17" customFormat="1" ht="34.5" customHeight="1" x14ac:dyDescent="0.25">
      <c r="B56" s="28">
        <f t="shared" si="0"/>
        <v>39</v>
      </c>
      <c r="C56" s="40">
        <f>'(1) Приобретение электроэнергии'!$C$18</f>
        <v>46234</v>
      </c>
      <c r="D56" s="28" t="s">
        <v>49</v>
      </c>
      <c r="E56" s="28" t="s">
        <v>49</v>
      </c>
      <c r="F56" s="28" t="s">
        <v>49</v>
      </c>
      <c r="G56" s="28" t="s">
        <v>49</v>
      </c>
      <c r="H56" s="28" t="s">
        <v>49</v>
      </c>
      <c r="I56" s="28" t="s">
        <v>49</v>
      </c>
      <c r="J56" s="28" t="s">
        <v>49</v>
      </c>
      <c r="K56" s="28" t="s">
        <v>49</v>
      </c>
      <c r="L56" s="28" t="s">
        <v>49</v>
      </c>
      <c r="M56" s="28" t="s">
        <v>49</v>
      </c>
      <c r="N56" s="28" t="s">
        <v>49</v>
      </c>
      <c r="O56" s="28" t="s">
        <v>50</v>
      </c>
      <c r="P56" s="28" t="s">
        <v>49</v>
      </c>
      <c r="Q56" s="75" t="s">
        <v>96</v>
      </c>
      <c r="R56" s="73">
        <v>80</v>
      </c>
      <c r="S56" s="74" t="s">
        <v>81</v>
      </c>
      <c r="T56" s="77">
        <v>1</v>
      </c>
      <c r="U56" s="80">
        <v>80</v>
      </c>
      <c r="V56" s="79" t="s">
        <v>58</v>
      </c>
      <c r="W56" s="79" t="s">
        <v>242</v>
      </c>
      <c r="Y56" s="37"/>
      <c r="Z56" s="37"/>
    </row>
    <row r="57" spans="2:26" s="17" customFormat="1" ht="34.5" customHeight="1" x14ac:dyDescent="0.25">
      <c r="B57" s="28">
        <f t="shared" si="0"/>
        <v>40</v>
      </c>
      <c r="C57" s="40">
        <f>'(1) Приобретение электроэнергии'!$C$18</f>
        <v>46234</v>
      </c>
      <c r="D57" s="28" t="s">
        <v>49</v>
      </c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  <c r="J57" s="28" t="s">
        <v>49</v>
      </c>
      <c r="K57" s="28" t="s">
        <v>49</v>
      </c>
      <c r="L57" s="28" t="s">
        <v>49</v>
      </c>
      <c r="M57" s="28" t="s">
        <v>49</v>
      </c>
      <c r="N57" s="28" t="s">
        <v>49</v>
      </c>
      <c r="O57" s="28" t="s">
        <v>50</v>
      </c>
      <c r="P57" s="28" t="s">
        <v>49</v>
      </c>
      <c r="Q57" s="75" t="s">
        <v>243</v>
      </c>
      <c r="R57" s="73">
        <v>0.84</v>
      </c>
      <c r="S57" s="74" t="s">
        <v>81</v>
      </c>
      <c r="T57" s="77">
        <v>1</v>
      </c>
      <c r="U57" s="80">
        <v>0.84</v>
      </c>
      <c r="V57" s="79" t="s">
        <v>244</v>
      </c>
      <c r="W57" s="79" t="s">
        <v>245</v>
      </c>
      <c r="Y57" s="37"/>
      <c r="Z57" s="37"/>
    </row>
    <row r="58" spans="2:26" s="17" customFormat="1" ht="34.5" customHeight="1" x14ac:dyDescent="0.25">
      <c r="B58" s="28">
        <f t="shared" si="0"/>
        <v>41</v>
      </c>
      <c r="C58" s="40">
        <f>'(1) Приобретение электроэнергии'!$C$18</f>
        <v>46234</v>
      </c>
      <c r="D58" s="28" t="s">
        <v>49</v>
      </c>
      <c r="E58" s="28" t="s">
        <v>49</v>
      </c>
      <c r="F58" s="28" t="s">
        <v>49</v>
      </c>
      <c r="G58" s="28" t="s">
        <v>49</v>
      </c>
      <c r="H58" s="28" t="s">
        <v>49</v>
      </c>
      <c r="I58" s="28" t="s">
        <v>49</v>
      </c>
      <c r="J58" s="28" t="s">
        <v>49</v>
      </c>
      <c r="K58" s="28" t="s">
        <v>49</v>
      </c>
      <c r="L58" s="28" t="s">
        <v>49</v>
      </c>
      <c r="M58" s="28" t="s">
        <v>49</v>
      </c>
      <c r="N58" s="28" t="s">
        <v>49</v>
      </c>
      <c r="O58" s="28" t="s">
        <v>50</v>
      </c>
      <c r="P58" s="28" t="s">
        <v>49</v>
      </c>
      <c r="Q58" s="75" t="s">
        <v>246</v>
      </c>
      <c r="R58" s="73">
        <v>1.3086939393939394</v>
      </c>
      <c r="S58" s="74" t="s">
        <v>66</v>
      </c>
      <c r="T58" s="77">
        <v>19.8</v>
      </c>
      <c r="U58" s="80">
        <v>25.912140000000001</v>
      </c>
      <c r="V58" s="79" t="s">
        <v>247</v>
      </c>
      <c r="W58" s="79" t="s">
        <v>248</v>
      </c>
      <c r="Y58" s="37"/>
      <c r="Z58" s="37"/>
    </row>
    <row r="59" spans="2:26" s="17" customFormat="1" ht="15.75" x14ac:dyDescent="0.25">
      <c r="B59" s="57"/>
      <c r="C59" s="58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9"/>
      <c r="R59" s="60"/>
      <c r="S59" s="57"/>
      <c r="T59" s="61"/>
      <c r="U59" s="62"/>
      <c r="V59" s="63"/>
      <c r="W59" s="63"/>
      <c r="Y59" s="37"/>
      <c r="Z59" s="37"/>
    </row>
    <row r="60" spans="2:26" s="42" customFormat="1" x14ac:dyDescent="0.25">
      <c r="B60" s="42" t="str">
        <f>'(1) Приобретение электроэнергии'!B21</f>
        <v>* Информация представлена при наличии документов по состоянию на 08.09.2026</v>
      </c>
      <c r="Q60" s="52"/>
      <c r="R60" s="52"/>
      <c r="S60" s="52"/>
      <c r="U60" s="47"/>
    </row>
    <row r="61" spans="2:26" s="18" customFormat="1" x14ac:dyDescent="0.25">
      <c r="Q61" s="51"/>
      <c r="U61" s="24"/>
    </row>
    <row r="62" spans="2:26" s="18" customFormat="1" x14ac:dyDescent="0.25">
      <c r="Q62" s="51"/>
      <c r="T62" s="25"/>
      <c r="U62" s="25"/>
    </row>
    <row r="71" spans="20:20" x14ac:dyDescent="0.25">
      <c r="T71" s="41"/>
    </row>
  </sheetData>
  <autoFilter ref="B17:Z60" xr:uid="{00000000-0001-0000-0900-000000000000}"/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P26" sqref="P26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август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1" t="s">
        <v>3</v>
      </c>
      <c r="C12" s="71" t="s">
        <v>4</v>
      </c>
      <c r="D12" s="71" t="s">
        <v>5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6</v>
      </c>
      <c r="R12" s="71" t="s">
        <v>7</v>
      </c>
      <c r="S12" s="71" t="s">
        <v>8</v>
      </c>
      <c r="T12" s="71" t="s">
        <v>9</v>
      </c>
      <c r="U12" s="71" t="s">
        <v>10</v>
      </c>
      <c r="V12" s="71" t="s">
        <v>11</v>
      </c>
      <c r="W12" s="71" t="s">
        <v>12</v>
      </c>
    </row>
    <row r="13" spans="2:23" s="7" customFormat="1" ht="15.75" x14ac:dyDescent="0.25">
      <c r="B13" s="71"/>
      <c r="C13" s="71"/>
      <c r="D13" s="71" t="s">
        <v>13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 t="s">
        <v>14</v>
      </c>
      <c r="P13" s="71"/>
      <c r="Q13" s="71"/>
      <c r="R13" s="71"/>
      <c r="S13" s="71"/>
      <c r="T13" s="71"/>
      <c r="U13" s="71"/>
      <c r="V13" s="71"/>
      <c r="W13" s="71"/>
    </row>
    <row r="14" spans="2:23" s="7" customFormat="1" ht="15.75" x14ac:dyDescent="0.25">
      <c r="B14" s="71"/>
      <c r="C14" s="71"/>
      <c r="D14" s="71" t="s">
        <v>15</v>
      </c>
      <c r="E14" s="71"/>
      <c r="F14" s="71"/>
      <c r="G14" s="71"/>
      <c r="H14" s="71"/>
      <c r="I14" s="71"/>
      <c r="J14" s="71"/>
      <c r="K14" s="71"/>
      <c r="L14" s="71"/>
      <c r="M14" s="71"/>
      <c r="N14" s="71" t="s">
        <v>16</v>
      </c>
      <c r="O14" s="71"/>
      <c r="P14" s="71"/>
      <c r="Q14" s="71"/>
      <c r="R14" s="71"/>
      <c r="S14" s="71"/>
      <c r="T14" s="71"/>
      <c r="U14" s="71"/>
      <c r="V14" s="71"/>
      <c r="W14" s="71"/>
    </row>
    <row r="15" spans="2:23" s="7" customFormat="1" ht="31.5" customHeight="1" x14ac:dyDescent="0.25">
      <c r="B15" s="71"/>
      <c r="C15" s="71"/>
      <c r="D15" s="71" t="s">
        <v>17</v>
      </c>
      <c r="E15" s="71"/>
      <c r="F15" s="71"/>
      <c r="G15" s="71" t="s">
        <v>18</v>
      </c>
      <c r="H15" s="71"/>
      <c r="I15" s="71"/>
      <c r="J15" s="71" t="s">
        <v>19</v>
      </c>
      <c r="K15" s="71"/>
      <c r="L15" s="71" t="s">
        <v>20</v>
      </c>
      <c r="M15" s="71"/>
      <c r="N15" s="71"/>
      <c r="O15" s="71" t="s">
        <v>21</v>
      </c>
      <c r="P15" s="71" t="s">
        <v>22</v>
      </c>
      <c r="Q15" s="71"/>
      <c r="R15" s="71"/>
      <c r="S15" s="71"/>
      <c r="T15" s="71"/>
      <c r="U15" s="71"/>
      <c r="V15" s="71"/>
      <c r="W15" s="71"/>
    </row>
    <row r="16" spans="2:23" s="7" customFormat="1" ht="78.75" x14ac:dyDescent="0.25">
      <c r="B16" s="71"/>
      <c r="C16" s="7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46234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3" t="s">
        <v>54</v>
      </c>
      <c r="R18" s="56">
        <f>U18/T18</f>
        <v>9.1407509924609401E-2</v>
      </c>
      <c r="S18" s="53" t="s">
        <v>64</v>
      </c>
      <c r="T18" s="55">
        <v>4862.6347000000005</v>
      </c>
      <c r="U18" s="55">
        <v>444.48132960000009</v>
      </c>
      <c r="V18" s="54" t="s">
        <v>62</v>
      </c>
      <c r="W18" s="53" t="s">
        <v>108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08.09.2026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2026-09-09T06:50:11Z</dcterms:modified>
</cp:coreProperties>
</file>