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A73DE677-D06A-4B98-A957-02368D111C33}" xr6:coauthVersionLast="47" xr6:coauthVersionMax="47" xr10:uidLastSave="{00000000-0000-0000-0000-000000000000}"/>
  <bookViews>
    <workbookView xWindow="-120" yWindow="-120" windowWidth="29040" windowHeight="15840" tabRatio="941" xr2:uid="{00000000-000D-0000-FFFF-FFFF00000000}"/>
  </bookViews>
  <sheets>
    <sheet name="(1) Приобретение электроэнергии" sheetId="1" r:id="rId1"/>
    <sheet name="(2) Вспомогательные материалы" sheetId="4" r:id="rId2"/>
    <sheet name="(3) Капитальный ремонт" sheetId="5" r:id="rId3"/>
    <sheet name="(4) Приобретение оборудования" sheetId="6" r:id="rId4"/>
    <sheet name="(5) Страхование" sheetId="7" r:id="rId5"/>
    <sheet name="(6) Лизинг" sheetId="8" r:id="rId6"/>
    <sheet name="(7) Диагн. и эксперт. пром. без" sheetId="9" r:id="rId7"/>
    <sheet name="(8) НИОКР" sheetId="10" r:id="rId8"/>
    <sheet name="(9) Тех.обслуж. и тек. ремонт" sheetId="11" r:id="rId9"/>
    <sheet name="(10) Услуги произв. назначения" sheetId="12" r:id="rId10"/>
    <sheet name="(11) Приобретение ГСМ" sheetId="13" r:id="rId11"/>
  </sheets>
  <definedNames>
    <definedName name="_xlnm._FilterDatabase" localSheetId="9" hidden="1">'(10) Услуги произв. назначения'!$B$17:$Z$62</definedName>
    <definedName name="_xlnm._FilterDatabase" localSheetId="1" hidden="1">'(2) Вспомогательные материалы'!$B$17:$W$42</definedName>
    <definedName name="OLE_LINK1" localSheetId="0">'(1) Приобретение электроэнергии'!$W$2</definedName>
    <definedName name="OLE_LINK1" localSheetId="9">'(10) Услуги произв. назначения'!$W$2</definedName>
    <definedName name="OLE_LINK1" localSheetId="10">'(11) Приобретение ГСМ'!$W$2</definedName>
    <definedName name="OLE_LINK1" localSheetId="1">'(2) Вспомогательные материалы'!$W$2</definedName>
    <definedName name="OLE_LINK1" localSheetId="2">'(3) Капитальный ремонт'!$W$2</definedName>
    <definedName name="OLE_LINK1" localSheetId="3">'(4) Приобретение оборудования'!$W$2</definedName>
    <definedName name="OLE_LINK1" localSheetId="4">'(5) Страхование'!$W$2</definedName>
    <definedName name="OLE_LINK1" localSheetId="5">'(6) Лизинг'!$W$2</definedName>
    <definedName name="OLE_LINK1" localSheetId="6">'(7) Диагн. и эксперт. пром. без'!$W$2</definedName>
    <definedName name="OLE_LINK1" localSheetId="7">'(8) НИОКР'!$W$2</definedName>
    <definedName name="OLE_LINK1" localSheetId="8">'(9) Тех.обслуж. и тек. ремонт'!$W$2</definedName>
    <definedName name="sub_10000" localSheetId="0">'(1) Приобретение электроэнергии'!$W$2</definedName>
    <definedName name="sub_10000" localSheetId="9">'(10) Услуги произв. назначения'!$W$2</definedName>
    <definedName name="sub_10000" localSheetId="10">'(11) Приобретение ГСМ'!$W$2</definedName>
    <definedName name="sub_10000" localSheetId="1">'(2) Вспомогательные материалы'!$W$2</definedName>
    <definedName name="sub_10000" localSheetId="2">'(3) Капитальный ремонт'!$W$2</definedName>
    <definedName name="sub_10000" localSheetId="3">'(4) Приобретение оборудования'!$W$2</definedName>
    <definedName name="sub_10000" localSheetId="4">'(5) Страхование'!$W$2</definedName>
    <definedName name="sub_10000" localSheetId="5">'(6) Лизинг'!$W$2</definedName>
    <definedName name="sub_10000" localSheetId="6">'(7) Диагн. и эксперт. пром. без'!$W$2</definedName>
    <definedName name="sub_10000" localSheetId="7">'(8) НИОКР'!$W$2</definedName>
    <definedName name="sub_10000" localSheetId="8">'(9) Тех.обслуж. и тек. ремонт'!$W$2</definedName>
    <definedName name="sub_10001" localSheetId="0">'(1) Приобретение электроэнергии'!$L$5</definedName>
    <definedName name="sub_10001" localSheetId="9">'(10) Услуги произв. назначения'!$L$5</definedName>
    <definedName name="sub_10001" localSheetId="10">'(11) Приобретение ГСМ'!$L$5</definedName>
    <definedName name="sub_10001" localSheetId="1">'(2) Вспомогательные материалы'!$L$5</definedName>
    <definedName name="sub_10001" localSheetId="2">'(3) Капитальный ремонт'!$L$5</definedName>
    <definedName name="sub_10001" localSheetId="3">'(4) Приобретение оборудования'!$L$5</definedName>
    <definedName name="sub_10001" localSheetId="4">'(5) Страхование'!$L$5</definedName>
    <definedName name="sub_10001" localSheetId="5">'(6) Лизинг'!$L$5</definedName>
    <definedName name="sub_10001" localSheetId="6">'(7) Диагн. и эксперт. пром. без'!$L$5</definedName>
    <definedName name="sub_10001" localSheetId="7">'(8) НИОКР'!$L$5</definedName>
    <definedName name="sub_10001" localSheetId="8">'(9) Тех.обслуж. и тек. ремонт'!$L$5</definedName>
    <definedName name="sub_10011" localSheetId="0">'(1) Приобретение электроэнергии'!$B$12</definedName>
    <definedName name="sub_10011" localSheetId="9">'(10) Услуги произв. назначения'!$B$12</definedName>
    <definedName name="sub_10011" localSheetId="10">'(11) Приобретение ГСМ'!$B$12</definedName>
    <definedName name="sub_10011" localSheetId="1">'(2) Вспомогательные материалы'!$B$12</definedName>
    <definedName name="sub_10011" localSheetId="2">'(3) Капитальный ремонт'!$B$12</definedName>
    <definedName name="sub_10011" localSheetId="3">'(4) Приобретение оборудования'!$B$12</definedName>
    <definedName name="sub_10011" localSheetId="4">'(5) Страхование'!$B$12</definedName>
    <definedName name="sub_10011" localSheetId="5">'(6) Лизинг'!$B$12</definedName>
    <definedName name="sub_10011" localSheetId="6">'(7) Диагн. и эксперт. пром. без'!$B$12</definedName>
    <definedName name="sub_10011" localSheetId="7">'(8) НИОКР'!$B$12</definedName>
    <definedName name="sub_10011" localSheetId="8">'(9) Тех.обслуж. и тек. ремонт'!$B$12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9" i="4" l="1"/>
  <c r="R20" i="4"/>
  <c r="R21" i="4"/>
  <c r="R22" i="4"/>
  <c r="R23" i="4"/>
  <c r="R24" i="4"/>
  <c r="R25" i="4"/>
  <c r="R26" i="4"/>
  <c r="R27" i="4"/>
  <c r="R28" i="4"/>
  <c r="R29" i="4"/>
  <c r="R30" i="4"/>
  <c r="R31" i="4"/>
  <c r="R32" i="4"/>
  <c r="R33" i="4"/>
  <c r="R34" i="4"/>
  <c r="R35" i="4"/>
  <c r="R36" i="4"/>
  <c r="R37" i="4"/>
  <c r="R38" i="4"/>
  <c r="R39" i="4"/>
  <c r="R40" i="4"/>
  <c r="R41" i="4"/>
  <c r="R42" i="4"/>
  <c r="R18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3" i="12"/>
  <c r="B34" i="12"/>
  <c r="B35" i="12"/>
  <c r="B36" i="12"/>
  <c r="B37" i="12"/>
  <c r="B38" i="12"/>
  <c r="B39" i="12"/>
  <c r="B40" i="12"/>
  <c r="B41" i="12"/>
  <c r="B42" i="12"/>
  <c r="B43" i="12"/>
  <c r="B44" i="12"/>
  <c r="B45" i="12" s="1"/>
  <c r="B46" i="12" s="1"/>
  <c r="B47" i="12" s="1"/>
  <c r="B48" i="12" s="1"/>
  <c r="B49" i="12" s="1"/>
  <c r="B50" i="12" s="1"/>
  <c r="B51" i="12" s="1"/>
  <c r="B52" i="12" s="1"/>
  <c r="B53" i="12" s="1"/>
  <c r="B54" i="12" s="1"/>
  <c r="B55" i="12" s="1"/>
  <c r="B56" i="12" s="1"/>
  <c r="B57" i="12" s="1"/>
  <c r="B58" i="12" s="1"/>
  <c r="B59" i="12" s="1"/>
  <c r="B60" i="12" s="1"/>
  <c r="C53" i="12"/>
  <c r="C52" i="12"/>
  <c r="C51" i="12"/>
  <c r="C50" i="12"/>
  <c r="C49" i="12"/>
  <c r="C48" i="12"/>
  <c r="C47" i="12"/>
  <c r="C46" i="12"/>
  <c r="C45" i="12"/>
  <c r="C44" i="12"/>
  <c r="C43" i="12"/>
  <c r="C42" i="12"/>
  <c r="C41" i="12"/>
  <c r="C40" i="12"/>
  <c r="C39" i="12"/>
  <c r="C38" i="12"/>
  <c r="C37" i="12"/>
  <c r="U18" i="1"/>
  <c r="C56" i="12"/>
  <c r="C57" i="12"/>
  <c r="C58" i="12"/>
  <c r="C59" i="12"/>
  <c r="C60" i="12"/>
  <c r="R18" i="13"/>
  <c r="B19" i="4"/>
  <c r="B20" i="4" s="1"/>
  <c r="B21" i="4" s="1"/>
  <c r="B22" i="4" s="1"/>
  <c r="B23" i="4" s="1"/>
  <c r="B24" i="4" s="1"/>
  <c r="B25" i="4" s="1"/>
  <c r="B26" i="4" s="1"/>
  <c r="B27" i="4" s="1"/>
  <c r="B28" i="4" s="1"/>
  <c r="B29" i="4" s="1"/>
  <c r="B30" i="4" s="1"/>
  <c r="B31" i="4" s="1"/>
  <c r="B32" i="4" s="1"/>
  <c r="B33" i="4" s="1"/>
  <c r="B34" i="4" s="1"/>
  <c r="B35" i="4" s="1"/>
  <c r="B36" i="4" s="1"/>
  <c r="B37" i="4" s="1"/>
  <c r="B38" i="4" s="1"/>
  <c r="B39" i="4" s="1"/>
  <c r="B40" i="4" s="1"/>
  <c r="B41" i="4" s="1"/>
  <c r="B42" i="4" s="1"/>
  <c r="C19" i="4"/>
  <c r="C36" i="12" l="1"/>
  <c r="C31" i="12"/>
  <c r="C30" i="12"/>
  <c r="C29" i="12"/>
  <c r="C26" i="12"/>
  <c r="C23" i="12"/>
  <c r="C22" i="12"/>
  <c r="C20" i="12"/>
  <c r="B19" i="12"/>
  <c r="C19" i="12"/>
  <c r="R18" i="1"/>
  <c r="C54" i="12" l="1"/>
  <c r="C55" i="12"/>
  <c r="C19" i="1"/>
  <c r="C18" i="13" l="1"/>
  <c r="C21" i="12"/>
  <c r="C24" i="12"/>
  <c r="C25" i="12"/>
  <c r="C27" i="12"/>
  <c r="C28" i="12"/>
  <c r="C32" i="12"/>
  <c r="C33" i="12"/>
  <c r="C34" i="12"/>
  <c r="C35" i="12"/>
  <c r="C18" i="12"/>
  <c r="C18" i="4" l="1"/>
  <c r="B20" i="13" l="1"/>
  <c r="B62" i="12"/>
  <c r="B20" i="11"/>
  <c r="B20" i="10"/>
  <c r="B20" i="9"/>
  <c r="B20" i="8"/>
  <c r="B20" i="7"/>
  <c r="B20" i="6"/>
  <c r="B20" i="5"/>
  <c r="B44" i="4"/>
  <c r="B8" i="4" l="1"/>
  <c r="B8" i="5"/>
  <c r="B8" i="6"/>
  <c r="B8" i="7"/>
  <c r="B8" i="8"/>
  <c r="B8" i="9"/>
  <c r="B8" i="10"/>
  <c r="B8" i="11"/>
  <c r="B8" i="12"/>
  <c r="B8" i="13"/>
  <c r="R19" i="1" l="1"/>
</calcChain>
</file>

<file path=xl/sharedStrings.xml><?xml version="1.0" encoding="utf-8"?>
<sst xmlns="http://schemas.openxmlformats.org/spreadsheetml/2006/main" count="1804" uniqueCount="261">
  <si>
    <t>Приложение N 10</t>
  </si>
  <si>
    <t>к приказу ФАС России</t>
  </si>
  <si>
    <t>Информация о способах приобретения, стоимости и объемах товаров, необходимых для оказания услуг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</si>
  <si>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</si>
  <si>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</si>
  <si>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</si>
  <si>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</si>
  <si>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</si>
  <si>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</si>
  <si>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</si>
  <si>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</si>
  <si>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</si>
  <si>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</si>
  <si>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</si>
  <si>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</si>
  <si>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</si>
  <si>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</si>
  <si>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</si>
  <si>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</si>
  <si>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</si>
  <si>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</si>
  <si>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</si>
  <si>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</si>
  <si>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</si>
  <si>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</si>
  <si>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</si>
  <si>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</si>
  <si>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</si>
  <si>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</si>
  <si>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</si>
  <si>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</si>
  <si>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</si>
  <si>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</si>
  <si>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 xml:space="preserve">"Об утверждении форм, сроков и периодичности раскрытия информации субъектами естественных монополий, </t>
  </si>
  <si>
    <t>оказывающими услуги по транспортировке газа по трубопроводам, а также правил заполнения указанных форм"</t>
  </si>
  <si>
    <r>
      <t xml:space="preserve">                                                                                </t>
    </r>
    <r>
      <rPr>
        <b/>
        <sz val="8"/>
        <color rgb="FF26282F"/>
        <rFont val="Times New Roman"/>
        <family val="1"/>
        <charset val="204"/>
      </rPr>
      <t xml:space="preserve">     (наименование субъекта естественной монополии)</t>
    </r>
  </si>
  <si>
    <t>Вид товара (услуг): (1) Приобретение электроэнергии</t>
  </si>
  <si>
    <t>Вид товара (услуг): (2) Вспомогательные материалы</t>
  </si>
  <si>
    <t>Вид товара (услуг): (3) Капитальный ремонт</t>
  </si>
  <si>
    <t>Вид товара (услуг): (4) Приобретение оборудования</t>
  </si>
  <si>
    <t>Вид товара (услуг): (5) Страхование</t>
  </si>
  <si>
    <t>(отчётный месяц)</t>
  </si>
  <si>
    <t>Вид товара (услуг): (7) Диагностика и экспертиза промышленной безопасности</t>
  </si>
  <si>
    <t>Вид товара (услуг): (6) Лизинг</t>
  </si>
  <si>
    <t>Вид товара (услуг): (8) НИОКР</t>
  </si>
  <si>
    <t>Вид товара (услуг): (9) Техническое обслуживание и текущий ремонт</t>
  </si>
  <si>
    <t>Вид товара (услуг): (10) Услуги производственного назначения</t>
  </si>
  <si>
    <t>Вид товара (услуг): (11) Приобретение горюче - смазочных материалов</t>
  </si>
  <si>
    <r>
      <t xml:space="preserve">по транспортировке газа по трубопроводам </t>
    </r>
    <r>
      <rPr>
        <b/>
        <u/>
        <sz val="12"/>
        <color rgb="FF26282F"/>
        <rFont val="Times New Roman"/>
        <family val="1"/>
        <charset val="204"/>
      </rPr>
      <t>(</t>
    </r>
    <r>
      <rPr>
        <b/>
        <u/>
        <sz val="12"/>
        <color rgb="FF0000FF"/>
        <rFont val="Times New Roman"/>
        <family val="1"/>
        <charset val="204"/>
      </rPr>
      <t>газораспределительные сети</t>
    </r>
    <r>
      <rPr>
        <b/>
        <u/>
        <sz val="12"/>
        <color rgb="FF26282F"/>
        <rFont val="Times New Roman"/>
        <family val="1"/>
        <charset val="204"/>
      </rPr>
      <t>) ОАО "Сургутгаз".</t>
    </r>
  </si>
  <si>
    <t>нет</t>
  </si>
  <si>
    <t>да</t>
  </si>
  <si>
    <t>АО "Энергосбытовая компания Восток"</t>
  </si>
  <si>
    <t>Приобретение электроэнергии</t>
  </si>
  <si>
    <t>кВт.ч.</t>
  </si>
  <si>
    <t>Приобретение ГСМ</t>
  </si>
  <si>
    <t>АО "ГазпромЭнергоСбыт Тюмень"</t>
  </si>
  <si>
    <t>Промстройпуть  ППФ ООО</t>
  </si>
  <si>
    <t>от 8 декабря 2022 г. N 960/22</t>
  </si>
  <si>
    <t>ЭНЕРГОКОНСАЛТИНГГРУПП ООО</t>
  </si>
  <si>
    <t>шт.</t>
  </si>
  <si>
    <t xml:space="preserve"> </t>
  </si>
  <si>
    <t>ед.</t>
  </si>
  <si>
    <t>ГЛОНАСС АО</t>
  </si>
  <si>
    <t>ПЕТРОЛ86 ООО</t>
  </si>
  <si>
    <t>тыс. м3</t>
  </si>
  <si>
    <t>литр/м3</t>
  </si>
  <si>
    <t>Услуги связи и интернета</t>
  </si>
  <si>
    <t>м3</t>
  </si>
  <si>
    <t>АПБ ООО</t>
  </si>
  <si>
    <t>ГВК СГМУП</t>
  </si>
  <si>
    <t>ГТС СГМУП</t>
  </si>
  <si>
    <t>ИНФОРМБЮРО, ООО</t>
  </si>
  <si>
    <t>МИКРО-М ООО</t>
  </si>
  <si>
    <t>Погородняя-Граховская Анна Викторовна</t>
  </si>
  <si>
    <t>ГАЗПРОМ ГАЗОРАСПРЕДЕЛЕНИЕ СЕВЕР АО</t>
  </si>
  <si>
    <t>ПЕРВЫЙ АО</t>
  </si>
  <si>
    <t>КС ХОЛДИНГОВАЯ КОМПАНИЯ ООО</t>
  </si>
  <si>
    <t>Ростелеком  ОАО абонентская</t>
  </si>
  <si>
    <t>МЦ ДАР ООО</t>
  </si>
  <si>
    <t>ХЭДХАНТЕР ООО</t>
  </si>
  <si>
    <t>Интернет Решения ООО</t>
  </si>
  <si>
    <t>Природный газ-потери</t>
  </si>
  <si>
    <t>Гелеверя В.П. ИП</t>
  </si>
  <si>
    <t>Гефест ООО</t>
  </si>
  <si>
    <t>ДНС Ритейл</t>
  </si>
  <si>
    <t>Масла и спец. жидкости</t>
  </si>
  <si>
    <t>Премиум Ойл ООО</t>
  </si>
  <si>
    <t>Аккумуляторная батарея</t>
  </si>
  <si>
    <t>Альшин М.Ш. ИП</t>
  </si>
  <si>
    <t>месяц</t>
  </si>
  <si>
    <t>Банных Сергей Васильевич</t>
  </si>
  <si>
    <t>Булат ООО аренда</t>
  </si>
  <si>
    <t>Деловые Линии ООО</t>
  </si>
  <si>
    <t>НОВОЛИК ЧОУ ДПО</t>
  </si>
  <si>
    <t>ОИС ООО пост.</t>
  </si>
  <si>
    <t>Техносфера ООО</t>
  </si>
  <si>
    <t>УФК по ХМАО-Югре (УМВД России по ХМАО-Югре)</t>
  </si>
  <si>
    <t>УТВиВ № 1 МУП "ТО "МО поставщик</t>
  </si>
  <si>
    <t xml:space="preserve">Контроль [оценка] геометрических размеров сужающего устройства. Диафрагмы бескамерные [от 300 до 700 мм] [по внешнему диаметру] </t>
  </si>
  <si>
    <t>ТЮМЕНСКИЙ ЦСМ ФБУ</t>
  </si>
  <si>
    <t>Ербулов Игорь Сергеевич</t>
  </si>
  <si>
    <t>Доступ к Базе данных с возможностью просмотра контактной информации соискателя с использованием API HH и публикациями вакансий: региональный критерий</t>
  </si>
  <si>
    <t>НАВИС ООО</t>
  </si>
  <si>
    <t>июль 2026г.</t>
  </si>
  <si>
    <t>* Информация представлена при наличии документов по состоянию на 10.08.2026</t>
  </si>
  <si>
    <t>№26063002233/05 от 30.06.2026</t>
  </si>
  <si>
    <t>№2010626080001116_08_00000 от 30.06.26</t>
  </si>
  <si>
    <t>№ 1082 от 30.06.2026</t>
  </si>
  <si>
    <t>Техническое обслуживание системы охранно-пожарной сигнализации и системы средств оповещения о пожаре на объектах заказчика</t>
  </si>
  <si>
    <t>№4 от 30.06.2026</t>
  </si>
  <si>
    <t xml:space="preserve">Аренда газ-да в.д. и котельной </t>
  </si>
  <si>
    <t>№40 от 30.06.2026</t>
  </si>
  <si>
    <t xml:space="preserve">Аренда газ-да в.д. и ГРПШ </t>
  </si>
  <si>
    <t>№00000040 от 30.06.2026</t>
  </si>
  <si>
    <t>Водоснабжение и водоотведение</t>
  </si>
  <si>
    <t>№2056 от 18.06.2026
№1319552 от 30.06.2026</t>
  </si>
  <si>
    <t>Услуги ТО и ремонта а/транспорта</t>
  </si>
  <si>
    <t>№507 от 02.06.2026
№508 от 02.06.2026</t>
  </si>
  <si>
    <t>Услуги Глонасс</t>
  </si>
  <si>
    <t>№ 291885 от 30.06.2026</t>
  </si>
  <si>
    <t>Теплоэнергия и горячее водоснабжение</t>
  </si>
  <si>
    <t>№34183 от 30.06.2026</t>
  </si>
  <si>
    <t>Транспортировка грузов</t>
  </si>
  <si>
    <t>№0000-000004 от 02.06.2026 15:10:05
№0000-000005 от 22.06.2026 17:12:07
№0000-000006 от 24.06.2026 23:59:59
№0000-000007 от 24.06.2026 23:59:59</t>
  </si>
  <si>
    <t xml:space="preserve">Ремонт сварочного агрегата </t>
  </si>
  <si>
    <t>Здебский Александр Васильевич ИП</t>
  </si>
  <si>
    <t>№181 от 22.06.2026</t>
  </si>
  <si>
    <t xml:space="preserve">Размещение сообщения №34773068 от 25.03.2026 в ЕФРСФДЮЛ </t>
  </si>
  <si>
    <t>Интерфакс АО</t>
  </si>
  <si>
    <t>№1/106591 от 25.03.2026</t>
  </si>
  <si>
    <t xml:space="preserve">Услуги по адаптации и сопровождению экземпляра Системы СПС Консультант Универсал  </t>
  </si>
  <si>
    <t>№1195 от 30.06.2026</t>
  </si>
  <si>
    <t xml:space="preserve">Диагностика ГБО </t>
  </si>
  <si>
    <t>Квашнина К.И. ИП</t>
  </si>
  <si>
    <t>№52 от 08.06.2026
№53 от 10.06.2026
№56 от 17.06.2026</t>
  </si>
  <si>
    <t>За экспресс-достаку документов</t>
  </si>
  <si>
    <t>№26063002448 от 30.06.2026</t>
  </si>
  <si>
    <t xml:space="preserve"> ПО АПК Телескоп+ узел учета газа</t>
  </si>
  <si>
    <t>№99 от 25.06.2026</t>
  </si>
  <si>
    <t xml:space="preserve">Услуги шиномонтажа и балансировки </t>
  </si>
  <si>
    <t>Мунтяну Ф.В. ИП</t>
  </si>
  <si>
    <t>№ 7 от 04.06.2026</t>
  </si>
  <si>
    <t>№22 от 30.06.2026</t>
  </si>
  <si>
    <t>Аренда производственных зданий и помещений</t>
  </si>
  <si>
    <t>№26 от 30.06.2026; №27 от 30.06.2026</t>
  </si>
  <si>
    <t xml:space="preserve">Медицинские осмотры (предрейсовые, послерейсовые) </t>
  </si>
  <si>
    <t>№31 от 30.06.2026</t>
  </si>
  <si>
    <t xml:space="preserve">Аренда транспортных средств </t>
  </si>
  <si>
    <t>№32 от 30.06.2026</t>
  </si>
  <si>
    <t xml:space="preserve">ТО системы сигнализации по обнаруж.утечки газа </t>
  </si>
  <si>
    <t>Олюр ООО</t>
  </si>
  <si>
    <t>№298 от 30.06.2026</t>
  </si>
  <si>
    <t xml:space="preserve">Плата за аренду модульная водогрейная котельная МВКУ-1,5Г  </t>
  </si>
  <si>
    <t>№273 от 30.06.2026</t>
  </si>
  <si>
    <t>Ремонт (1-я категория) УШМ КРАТОН AMG-1300-150ЕС (3050104524010493)</t>
  </si>
  <si>
    <t>ПРО - СЕРВИС ООО</t>
  </si>
  <si>
    <t>№162 от 04.06.2026</t>
  </si>
  <si>
    <t>Аренда газопровода высокого давления и ПГБ</t>
  </si>
  <si>
    <t xml:space="preserve">Ремонт, заправка, востановление картриджа </t>
  </si>
  <si>
    <t>РемМарк СЦ ООО</t>
  </si>
  <si>
    <t>№SR-25-06-002 от 25.06.2026</t>
  </si>
  <si>
    <t>№5450780/42006822 от 30.06.2026
№5450780/42006248 от 30.06.2026
№5450780/42006248 от 30.06.2026
№5450780/42006248 от 30.06.2026
№5450780/42006248 от 30.06.2026
№5450780/42006248 от 30.06.2026
№5450780/41999340 от 30.06.2026
№5450780/42006249 от 30.06.2026
№5450780/41998593 от 30.06.2026</t>
  </si>
  <si>
    <t>Лицензия на право использования СКЗИ "КриптоПро CSP" , Право использования программы для ЭВМ "АС "Кабинет УЦ" по тарифному плану "Квалифицированный Классик"</t>
  </si>
  <si>
    <t>год</t>
  </si>
  <si>
    <t>СЕРТУМ-ПРО ООО</t>
  </si>
  <si>
    <t>№s2693412072 от 02.06.2026</t>
  </si>
  <si>
    <t>Аренда земли</t>
  </si>
  <si>
    <t>Сургутнефтегаз ПАО аренда</t>
  </si>
  <si>
    <t>№10000166 от 30.06.2026
№10000165 от 30.06.2026</t>
  </si>
  <si>
    <t>Востановление, заправка картриджа тонером</t>
  </si>
  <si>
    <t>№254 от 18.06.2026</t>
  </si>
  <si>
    <t xml:space="preserve">Текущий ремонт транспорта </t>
  </si>
  <si>
    <t>Техтранссервис ООО</t>
  </si>
  <si>
    <t>№50593 от 03.06.2026</t>
  </si>
  <si>
    <t>Гос пошлина за тех осмотр</t>
  </si>
  <si>
    <t>№1934 от 10.06.2026; №1950 от 11.06.2026</t>
  </si>
  <si>
    <t xml:space="preserve">Сопровождение программых продуктов на базе 1С  </t>
  </si>
  <si>
    <t xml:space="preserve">Поверка, теплоэнергоконтроллера </t>
  </si>
  <si>
    <t>ЭТИС ИПФ ООО</t>
  </si>
  <si>
    <t>№48 от 04.06.2026</t>
  </si>
  <si>
    <t xml:space="preserve">Аренда газопроводов </t>
  </si>
  <si>
    <t>№6920 от 30.06.2026</t>
  </si>
  <si>
    <t>Аренда нежилых помещений</t>
  </si>
  <si>
    <t>Ханахмедов ИП поставщик</t>
  </si>
  <si>
    <t>№105 от 31.05.2026; №127 от 30.06.2026</t>
  </si>
  <si>
    <t>Услуги ремонта</t>
  </si>
  <si>
    <t>Присяжный С.Н.ИП</t>
  </si>
  <si>
    <t xml:space="preserve"> 91 от 30.06.2026</t>
  </si>
  <si>
    <t xml:space="preserve">Обновление ПО "1С:Предприятие" </t>
  </si>
  <si>
    <t>ИНФОТЕХ ООО</t>
  </si>
  <si>
    <t>№579 от 28.10.2025</t>
  </si>
  <si>
    <t>Ремонт а/транспорта</t>
  </si>
  <si>
    <t>Серебряков Валерий Николаевич</t>
  </si>
  <si>
    <t>№ЗН-309 от 09.02.2026</t>
  </si>
  <si>
    <t>№0000-021663 от 09.06.26</t>
  </si>
  <si>
    <t xml:space="preserve">Оказание услуг по по проведению техосмотра   </t>
  </si>
  <si>
    <t>№968 от 30.06.2026</t>
  </si>
  <si>
    <t>Медосмотры</t>
  </si>
  <si>
    <t>№ 319 от 03.06.2026</t>
  </si>
  <si>
    <t>№20260604-005368 от 04.06.26</t>
  </si>
  <si>
    <t>ПО "Экспресс-Отчет"</t>
  </si>
  <si>
    <t>2Е СОФТ ООО</t>
  </si>
  <si>
    <t>№43 от 30.06.2026</t>
  </si>
  <si>
    <t xml:space="preserve">Абонентское обслуживание системы мониторинга транспорта (Gelios), Обновление, замена,  активизация, настройка блока СКЗИ </t>
  </si>
  <si>
    <t>№640 от 25.06.2026
№654 от 30.06.2026</t>
  </si>
  <si>
    <t xml:space="preserve">Эл. материалы </t>
  </si>
  <si>
    <t>ВАЛДИМ ООО</t>
  </si>
  <si>
    <t>№ВЛДМ-2298 от 02.06.2026
№ВЛДМ-2335 от 04.06.2026
№ВЛДМ-2476 от 16.06.2026
№ВЛДМ-2596 от 22.06.2026
№ВЛДМ-2583 от 22.06.2026
№ВЛДМ-2606 от 23.06.2026</t>
  </si>
  <si>
    <t xml:space="preserve">Запасные части </t>
  </si>
  <si>
    <t>№524 от 05.06.2026
№545 от 16.06.2026</t>
  </si>
  <si>
    <t>Переход 159*6-89*6 ст 20</t>
  </si>
  <si>
    <t>№156 от 02.06.2026</t>
  </si>
  <si>
    <t>Транспортировка груза</t>
  </si>
  <si>
    <t xml:space="preserve">№0000-000004 от 02.06.2026 
№0000-000006 от 24.06.2026 
№0000-000007 от 24.06.2026 
№0000-000005 от 22.06.2026 </t>
  </si>
  <si>
    <t>Комплектующие к орг. Технике и др.</t>
  </si>
  <si>
    <t>№Б-00430292/4278 от 03.06.2026
№Б-00459569/4420 от 16.06.2026
№Б-00463835/4420 от 17.06.2026
№Б-00483348 от 23.06.2026
№Б-00495997/4420 от 26.06.2026
№Б-00502448/4420 от 26.06.2026</t>
  </si>
  <si>
    <t>№81930/260 от 02.06.2026
№1138535/58 от 08.06.2026
№3242369/140 от 08.06.2026
№3628548/43 от 09.06.2026
№2412971/40 от 16.06.2026</t>
  </si>
  <si>
    <t>Канц. Товары, бумага</t>
  </si>
  <si>
    <t>Офис-Лайн ООО</t>
  </si>
  <si>
    <t>№2551 от 05.06.2026</t>
  </si>
  <si>
    <t>№930 от 05.06.2026
№1032 от 18.06.2026
№1096 от 26.06.2026</t>
  </si>
  <si>
    <t>№КС-5164 от 19.06.2026</t>
  </si>
  <si>
    <t>Регион Авто ТК ООО</t>
  </si>
  <si>
    <t xml:space="preserve">№17 от 02.06.2026		
№19 от 29.06.2026	</t>
  </si>
  <si>
    <t xml:space="preserve">№50592 от 03.06.2026		
№58450 от 23.06.2026	</t>
  </si>
  <si>
    <t>Труба ВГП 32ДУ 3,2 6М, Пластина 3*150*1970мм ст.09r2с</t>
  </si>
  <si>
    <t>тн</t>
  </si>
  <si>
    <t>ЮМК ООО</t>
  </si>
  <si>
    <t xml:space="preserve">№681 от 09.06.2026		
№752 от 24.06.2026	</t>
  </si>
  <si>
    <t>Элемент соединительный класса В, Зажим на гибкой анкерной линии 20м</t>
  </si>
  <si>
    <t>ТЕХНОАВИА-ЮГРА ООО</t>
  </si>
  <si>
    <t>№УТ-4037 от 18.05.2026</t>
  </si>
  <si>
    <t>Манометры</t>
  </si>
  <si>
    <t>Энерго ОВК ООО</t>
  </si>
  <si>
    <t>№187 от 10.06.2026</t>
  </si>
  <si>
    <t>Штампы</t>
  </si>
  <si>
    <t>АФИНА ООО</t>
  </si>
  <si>
    <t>№28 от 12.03.2026</t>
  </si>
  <si>
    <t xml:space="preserve">Газ-пропан(для запр бал 27л 1шт 11,7кг) </t>
  </si>
  <si>
    <t>СГАТ ООО</t>
  </si>
  <si>
    <t>№130 от 30.06.2026</t>
  </si>
  <si>
    <t>Столбик СОГ желтый для газопровода</t>
  </si>
  <si>
    <t>Пласто СПБ ООО</t>
  </si>
  <si>
    <t>№3187 от 19.06.2026</t>
  </si>
  <si>
    <t>Переход ПК-159*6-108*5ст20, Отвод П90-159*6, Тройник П 159х6 ст.20, Краны шаровые Temper и др.</t>
  </si>
  <si>
    <t>СНАБПАРТНЕР ООО ТД</t>
  </si>
  <si>
    <t>№75 от 02.06.2026
№76 от 02.06.2026
№77 от 10.06.2026
№78 от 10.06.2026
№85 от 15.06.2026
№96 от 24.06.2026</t>
  </si>
  <si>
    <t>№195 от 30.06.2026</t>
  </si>
  <si>
    <t>Сырье и материалы</t>
  </si>
  <si>
    <t>ТЕХГИДРОСЕРВИС ООО</t>
  </si>
  <si>
    <t xml:space="preserve">№ ТГ00-002375 от 01.06.2026		
№ ТГ00-002424 от 03.06.2026		
№ ТГ00-002425 от 03.06.2026		
№ ТГ00-002449 от 04.06.2026		
№ ТГ00-002458 от 04.06.2026		
№ ТГ00-002443 от 04.06.2026		
№ ТГ00-002526 от 08.06.2026		
№ ТГ00-002535 от 09.06.2026		
№ ТГ00-002576 от 10.06.2026		
№ ТГ00-002599 от 11.06.2026		
№ТГ00-001332 от 01.04.2026		
№ ТГ00-002674 от 16.06.2026		
№ ТГ00-002676 от 16.06.2026		
№ ТГ00-002690 от 17.06.2026		
№ ТГ00-002709 от 18.06.2026		
№ ТГ00-002719 от 18.06.2026		
№ ТГ00-002735 от 19.06.2026		
№ ТГ00-002816 от 24.06.2026		
№ ТГ00-002936 от 30.06.2026	</t>
  </si>
  <si>
    <t>№РГ36961 от 30.06.2026</t>
  </si>
  <si>
    <t>Карта тахографа</t>
  </si>
  <si>
    <t>№640 от 25.06.2026</t>
  </si>
  <si>
    <t>Хоз. Инвентарь</t>
  </si>
  <si>
    <t>Вяткина А.Г. ИП</t>
  </si>
  <si>
    <t xml:space="preserve">№ВА00000342 от 03.06.2026
№ВА00-000346 от 03.06.2026
№ВА00-000357 от 04.06.2026
№ВА00-000381 от 09.06.2026
№ВА00-000393 от 10.06.2026
№ВА00-000437 от 18.06.2026
№ВА00-000449 от 19.06.2026
№ВА00-000489 от 25.06.2026
№ВА00-000527 от 30.06.2026	</t>
  </si>
  <si>
    <t>Первая аккумуляторная компания ООО</t>
  </si>
  <si>
    <t>№624 от 08.06.2026</t>
  </si>
  <si>
    <t>УКД ООО ТД</t>
  </si>
  <si>
    <t>№1474 от 17.06.2026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</si>
</sst>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000000"/>
    <numFmt numFmtId="166" formatCode="#,##0.000"/>
    <numFmt numFmtId="167" formatCode="#,##0.0"/>
    <numFmt numFmtId="168" formatCode="0.0"/>
  </numFmts>
  <fonts count="1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9"/>
      <color rgb="FF26282F"/>
      <name val="Times New Roman"/>
      <family val="1"/>
      <charset val="204"/>
    </font>
    <font>
      <b/>
      <u/>
      <sz val="12"/>
      <color rgb="FF26282F"/>
      <name val="Times New Roman"/>
      <family val="1"/>
      <charset val="204"/>
    </font>
    <font>
      <b/>
      <sz val="8"/>
      <color rgb="FF26282F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rgb="FF0000FF"/>
      <name val="Times New Roman"/>
      <family val="1"/>
      <charset val="204"/>
    </font>
    <font>
      <b/>
      <u/>
      <sz val="12"/>
      <color rgb="FF0000FF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z val="8"/>
      <name val="Calibri"/>
      <family val="2"/>
      <scheme val="minor"/>
    </font>
    <font>
      <sz val="12"/>
      <color rgb="FF0000FF"/>
      <name val="Times New Roman"/>
      <family val="1"/>
      <charset val="204"/>
    </font>
    <font>
      <sz val="8"/>
      <name val="Arial"/>
      <family val="2"/>
    </font>
    <font>
      <sz val="9"/>
      <name val="Arial"/>
      <family val="2"/>
      <charset val="204"/>
    </font>
    <font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6" fillId="0" borderId="0"/>
  </cellStyleXfs>
  <cellXfs count="77">
    <xf numFmtId="0" fontId="0" fillId="0" borderId="0" xfId="0"/>
    <xf numFmtId="0" fontId="3" fillId="0" borderId="0" xfId="0" applyFont="1" applyAlignment="1">
      <alignment horizontal="right" vertical="center"/>
    </xf>
    <xf numFmtId="0" fontId="4" fillId="0" borderId="0" xfId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/>
    </xf>
    <xf numFmtId="4" fontId="0" fillId="0" borderId="0" xfId="0" applyNumberFormat="1"/>
    <xf numFmtId="164" fontId="0" fillId="0" borderId="0" xfId="0" applyNumberFormat="1"/>
    <xf numFmtId="164" fontId="11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2" fillId="0" borderId="0" xfId="0" applyFont="1"/>
    <xf numFmtId="2" fontId="0" fillId="0" borderId="0" xfId="0" applyNumberFormat="1"/>
    <xf numFmtId="4" fontId="11" fillId="0" borderId="0" xfId="0" applyNumberFormat="1" applyFont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4" fontId="12" fillId="0" borderId="0" xfId="0" applyNumberFormat="1" applyFont="1"/>
    <xf numFmtId="165" fontId="12" fillId="0" borderId="0" xfId="0" applyNumberFormat="1" applyFont="1"/>
    <xf numFmtId="2" fontId="12" fillId="0" borderId="0" xfId="0" applyNumberFormat="1" applyFont="1"/>
    <xf numFmtId="164" fontId="12" fillId="0" borderId="0" xfId="0" applyNumberFormat="1" applyFont="1"/>
    <xf numFmtId="4" fontId="12" fillId="0" borderId="0" xfId="0" applyNumberFormat="1" applyFont="1" applyAlignment="1">
      <alignment horizontal="center" vertical="center"/>
    </xf>
    <xf numFmtId="4" fontId="13" fillId="0" borderId="0" xfId="0" applyNumberFormat="1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1" fontId="0" fillId="0" borderId="0" xfId="0" applyNumberFormat="1"/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167" fontId="0" fillId="0" borderId="0" xfId="0" applyNumberFormat="1" applyAlignment="1">
      <alignment horizontal="center"/>
    </xf>
    <xf numFmtId="168" fontId="0" fillId="0" borderId="0" xfId="0" applyNumberFormat="1" applyAlignment="1">
      <alignment horizontal="center"/>
    </xf>
    <xf numFmtId="2" fontId="12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14" fontId="15" fillId="0" borderId="1" xfId="0" applyNumberFormat="1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/>
    </xf>
    <xf numFmtId="0" fontId="17" fillId="0" borderId="2" xfId="2" applyFont="1" applyBorder="1" applyAlignment="1">
      <alignment vertical="top" wrapText="1"/>
    </xf>
    <xf numFmtId="0" fontId="18" fillId="0" borderId="0" xfId="0" applyFont="1"/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 vertical="top"/>
    </xf>
    <xf numFmtId="0" fontId="9" fillId="0" borderId="0" xfId="0" applyFont="1"/>
    <xf numFmtId="0" fontId="8" fillId="0" borderId="0" xfId="0" applyFont="1" applyAlignment="1">
      <alignment vertical="top"/>
    </xf>
    <xf numFmtId="2" fontId="18" fillId="0" borderId="0" xfId="0" applyNumberFormat="1" applyFont="1"/>
    <xf numFmtId="0" fontId="4" fillId="0" borderId="0" xfId="1" applyFill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14" fontId="15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 wrapText="1"/>
    </xf>
    <xf numFmtId="2" fontId="11" fillId="0" borderId="0" xfId="0" applyNumberFormat="1" applyFont="1" applyFill="1" applyBorder="1" applyAlignment="1">
      <alignment horizontal="center" vertical="center" wrapText="1"/>
    </xf>
    <xf numFmtId="1" fontId="11" fillId="0" borderId="0" xfId="0" applyNumberFormat="1" applyFont="1" applyFill="1" applyBorder="1" applyAlignment="1">
      <alignment horizontal="center" vertical="center" wrapText="1"/>
    </xf>
    <xf numFmtId="166" fontId="11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justify" vertical="center" wrapText="1"/>
    </xf>
    <xf numFmtId="0" fontId="12" fillId="0" borderId="0" xfId="0" applyFont="1" applyFill="1" applyAlignment="1">
      <alignment vertical="center"/>
    </xf>
    <xf numFmtId="2" fontId="12" fillId="0" borderId="0" xfId="0" applyNumberFormat="1" applyFont="1" applyFill="1" applyAlignment="1">
      <alignment vertical="center"/>
    </xf>
    <xf numFmtId="0" fontId="11" fillId="0" borderId="1" xfId="0" applyFont="1" applyFill="1" applyBorder="1" applyAlignment="1">
      <alignment horizontal="left" vertical="center" wrapText="1"/>
    </xf>
    <xf numFmtId="2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justify" vertical="center" wrapText="1"/>
    </xf>
    <xf numFmtId="166" fontId="11" fillId="0" borderId="1" xfId="0" applyNumberFormat="1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_(10) Услуги произв. назначения" xfId="2" xr:uid="{DC98CCBE-9DD7-4B52-902F-EAB6BA74EB25}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34"/>
  <sheetViews>
    <sheetView tabSelected="1" zoomScale="80" zoomScaleNormal="80" workbookViewId="0">
      <selection activeCell="T24" sqref="T24"/>
    </sheetView>
  </sheetViews>
  <sheetFormatPr defaultRowHeight="15" x14ac:dyDescent="0.25"/>
  <cols>
    <col min="1" max="1" width="3.85546875" customWidth="1"/>
    <col min="2" max="2" width="7.5703125" customWidth="1"/>
    <col min="3" max="3" width="12.5703125" customWidth="1"/>
    <col min="4" max="6" width="11.285156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4.85546875" customWidth="1"/>
    <col min="15" max="15" width="15" customWidth="1"/>
    <col min="16" max="16" width="11.85546875" customWidth="1"/>
    <col min="17" max="17" width="17" customWidth="1"/>
    <col min="18" max="18" width="13.140625" customWidth="1"/>
    <col min="19" max="20" width="12.85546875" customWidth="1"/>
    <col min="21" max="21" width="11.5703125" customWidth="1"/>
    <col min="22" max="22" width="26.42578125" customWidth="1"/>
    <col min="23" max="23" width="33.140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36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45" t="s">
        <v>103</v>
      </c>
      <c r="L8" s="5" t="s">
        <v>2</v>
      </c>
    </row>
    <row r="9" spans="2:23" ht="15.75" x14ac:dyDescent="0.25">
      <c r="B9" s="46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5" t="s">
        <v>3</v>
      </c>
      <c r="C12" s="55" t="s">
        <v>4</v>
      </c>
      <c r="D12" s="55" t="s">
        <v>5</v>
      </c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 t="s">
        <v>6</v>
      </c>
      <c r="R12" s="55" t="s">
        <v>7</v>
      </c>
      <c r="S12" s="55" t="s">
        <v>8</v>
      </c>
      <c r="T12" s="55" t="s">
        <v>9</v>
      </c>
      <c r="U12" s="55" t="s">
        <v>10</v>
      </c>
      <c r="V12" s="55" t="s">
        <v>11</v>
      </c>
      <c r="W12" s="55" t="s">
        <v>12</v>
      </c>
    </row>
    <row r="13" spans="2:23" s="7" customFormat="1" ht="15.75" x14ac:dyDescent="0.25">
      <c r="B13" s="55"/>
      <c r="C13" s="55"/>
      <c r="D13" s="55" t="s">
        <v>13</v>
      </c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 t="s">
        <v>14</v>
      </c>
      <c r="P13" s="55"/>
      <c r="Q13" s="55"/>
      <c r="R13" s="55"/>
      <c r="S13" s="55"/>
      <c r="T13" s="55"/>
      <c r="U13" s="55"/>
      <c r="V13" s="55"/>
      <c r="W13" s="55"/>
    </row>
    <row r="14" spans="2:23" s="7" customFormat="1" ht="15.75" x14ac:dyDescent="0.25">
      <c r="B14" s="55"/>
      <c r="C14" s="55"/>
      <c r="D14" s="55" t="s">
        <v>15</v>
      </c>
      <c r="E14" s="55"/>
      <c r="F14" s="55"/>
      <c r="G14" s="55"/>
      <c r="H14" s="55"/>
      <c r="I14" s="55"/>
      <c r="J14" s="55"/>
      <c r="K14" s="55"/>
      <c r="L14" s="55"/>
      <c r="M14" s="55"/>
      <c r="N14" s="55" t="s">
        <v>16</v>
      </c>
      <c r="O14" s="55"/>
      <c r="P14" s="55"/>
      <c r="Q14" s="55"/>
      <c r="R14" s="55"/>
      <c r="S14" s="55"/>
      <c r="T14" s="55"/>
      <c r="U14" s="55"/>
      <c r="V14" s="55"/>
      <c r="W14" s="55"/>
    </row>
    <row r="15" spans="2:23" s="7" customFormat="1" ht="31.5" customHeight="1" x14ac:dyDescent="0.25">
      <c r="B15" s="55"/>
      <c r="C15" s="55"/>
      <c r="D15" s="55" t="s">
        <v>17</v>
      </c>
      <c r="E15" s="55"/>
      <c r="F15" s="55"/>
      <c r="G15" s="55" t="s">
        <v>18</v>
      </c>
      <c r="H15" s="55"/>
      <c r="I15" s="55"/>
      <c r="J15" s="55" t="s">
        <v>19</v>
      </c>
      <c r="K15" s="55"/>
      <c r="L15" s="55" t="s">
        <v>20</v>
      </c>
      <c r="M15" s="55"/>
      <c r="N15" s="55"/>
      <c r="O15" s="55" t="s">
        <v>21</v>
      </c>
      <c r="P15" s="55" t="s">
        <v>22</v>
      </c>
      <c r="Q15" s="55"/>
      <c r="R15" s="55"/>
      <c r="S15" s="55"/>
      <c r="T15" s="55"/>
      <c r="U15" s="55"/>
      <c r="V15" s="55"/>
      <c r="W15" s="55"/>
    </row>
    <row r="16" spans="2:23" s="7" customFormat="1" ht="78.75" x14ac:dyDescent="0.25">
      <c r="B16" s="55"/>
      <c r="C16" s="55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5"/>
      <c r="O16" s="55"/>
      <c r="P16" s="55"/>
      <c r="Q16" s="55"/>
      <c r="R16" s="55"/>
      <c r="S16" s="55"/>
      <c r="T16" s="55"/>
      <c r="U16" s="55"/>
      <c r="V16" s="55"/>
      <c r="W16" s="55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45.75" customHeight="1" x14ac:dyDescent="0.25">
      <c r="B18" s="28">
        <v>1</v>
      </c>
      <c r="C18" s="39">
        <v>46203</v>
      </c>
      <c r="D18" s="28" t="s">
        <v>49</v>
      </c>
      <c r="E18" s="28" t="s">
        <v>49</v>
      </c>
      <c r="F18" s="28" t="s">
        <v>49</v>
      </c>
      <c r="G18" s="28" t="s">
        <v>49</v>
      </c>
      <c r="H18" s="28" t="s">
        <v>49</v>
      </c>
      <c r="I18" s="28" t="s">
        <v>49</v>
      </c>
      <c r="J18" s="28" t="s">
        <v>49</v>
      </c>
      <c r="K18" s="28" t="s">
        <v>49</v>
      </c>
      <c r="L18" s="28" t="s">
        <v>49</v>
      </c>
      <c r="M18" s="28" t="s">
        <v>49</v>
      </c>
      <c r="N18" s="28" t="s">
        <v>49</v>
      </c>
      <c r="O18" s="28" t="s">
        <v>50</v>
      </c>
      <c r="P18" s="28" t="s">
        <v>49</v>
      </c>
      <c r="Q18" s="28" t="s">
        <v>52</v>
      </c>
      <c r="R18" s="57">
        <f>U18/T18</f>
        <v>1.087705289003304E-2</v>
      </c>
      <c r="S18" s="56" t="s">
        <v>53</v>
      </c>
      <c r="T18" s="58">
        <v>6795.6320000000005</v>
      </c>
      <c r="U18" s="58">
        <f>74.18802-0.271571314798981</f>
        <v>73.916448685201019</v>
      </c>
      <c r="V18" s="56" t="s">
        <v>51</v>
      </c>
      <c r="W18" s="56" t="s">
        <v>105</v>
      </c>
    </row>
    <row r="19" spans="2:23" s="18" customFormat="1" ht="47.25" x14ac:dyDescent="0.25">
      <c r="B19" s="28">
        <v>2</v>
      </c>
      <c r="C19" s="39">
        <f>C18</f>
        <v>46203</v>
      </c>
      <c r="D19" s="28" t="s">
        <v>49</v>
      </c>
      <c r="E19" s="28" t="s">
        <v>49</v>
      </c>
      <c r="F19" s="28" t="s">
        <v>49</v>
      </c>
      <c r="G19" s="28" t="s">
        <v>49</v>
      </c>
      <c r="H19" s="28" t="s">
        <v>49</v>
      </c>
      <c r="I19" s="28" t="s">
        <v>49</v>
      </c>
      <c r="J19" s="28" t="s">
        <v>49</v>
      </c>
      <c r="K19" s="28" t="s">
        <v>49</v>
      </c>
      <c r="L19" s="28" t="s">
        <v>49</v>
      </c>
      <c r="M19" s="28" t="s">
        <v>49</v>
      </c>
      <c r="N19" s="28" t="s">
        <v>49</v>
      </c>
      <c r="O19" s="28" t="s">
        <v>50</v>
      </c>
      <c r="P19" s="28" t="s">
        <v>49</v>
      </c>
      <c r="Q19" s="28" t="s">
        <v>52</v>
      </c>
      <c r="R19" s="57">
        <f>U19/T19</f>
        <v>1.0192380952380951E-2</v>
      </c>
      <c r="S19" s="56" t="s">
        <v>53</v>
      </c>
      <c r="T19" s="58">
        <v>21</v>
      </c>
      <c r="U19" s="58">
        <v>0.21403999999999998</v>
      </c>
      <c r="V19" s="56" t="s">
        <v>55</v>
      </c>
      <c r="W19" s="56" t="s">
        <v>106</v>
      </c>
    </row>
    <row r="20" spans="2:23" s="18" customFormat="1" x14ac:dyDescent="0.25">
      <c r="U20" s="22"/>
    </row>
    <row r="21" spans="2:23" s="18" customFormat="1" x14ac:dyDescent="0.25">
      <c r="B21" s="42" t="s">
        <v>104</v>
      </c>
      <c r="T21" s="26"/>
      <c r="U21" s="26"/>
    </row>
    <row r="22" spans="2:23" s="18" customFormat="1" ht="15.75" x14ac:dyDescent="0.25">
      <c r="R22" s="16"/>
      <c r="S22" s="23"/>
      <c r="T22" s="26"/>
      <c r="U22" s="26"/>
    </row>
    <row r="23" spans="2:23" s="18" customFormat="1" x14ac:dyDescent="0.25">
      <c r="S23" s="24"/>
      <c r="T23" s="26"/>
      <c r="U23" s="26"/>
    </row>
    <row r="24" spans="2:23" s="18" customFormat="1" x14ac:dyDescent="0.25">
      <c r="S24" s="24"/>
      <c r="T24" s="21"/>
      <c r="U24" s="21"/>
    </row>
    <row r="25" spans="2:23" s="18" customFormat="1" x14ac:dyDescent="0.25">
      <c r="S25" s="22"/>
      <c r="T25" s="21"/>
      <c r="U25" s="21"/>
    </row>
    <row r="26" spans="2:23" s="18" customFormat="1" x14ac:dyDescent="0.25">
      <c r="S26" s="22"/>
      <c r="T26" s="32"/>
      <c r="U26" s="32"/>
    </row>
    <row r="27" spans="2:23" x14ac:dyDescent="0.25">
      <c r="S27" s="15"/>
      <c r="T27" s="36"/>
      <c r="U27" s="36"/>
    </row>
    <row r="28" spans="2:23" x14ac:dyDescent="0.25">
      <c r="T28" s="36"/>
      <c r="U28" s="36"/>
      <c r="V28" s="14"/>
    </row>
    <row r="29" spans="2:23" x14ac:dyDescent="0.25">
      <c r="R29" s="14"/>
      <c r="S29" s="14"/>
      <c r="T29" s="36"/>
      <c r="U29" s="36"/>
    </row>
    <row r="30" spans="2:23" x14ac:dyDescent="0.25">
      <c r="S30" s="14"/>
      <c r="T30" s="27"/>
      <c r="U30" s="27"/>
    </row>
    <row r="31" spans="2:23" x14ac:dyDescent="0.25">
      <c r="S31" s="14"/>
      <c r="T31" s="27"/>
      <c r="U31" s="27"/>
    </row>
    <row r="32" spans="2:23" x14ac:dyDescent="0.25">
      <c r="T32" s="30"/>
      <c r="U32" s="30"/>
    </row>
    <row r="33" spans="20:21" x14ac:dyDescent="0.25">
      <c r="T33" s="21"/>
      <c r="U33" s="32"/>
    </row>
    <row r="34" spans="20:21" x14ac:dyDescent="0.25">
      <c r="T34" s="21"/>
      <c r="U34" s="21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W50"/>
  <sheetViews>
    <sheetView topLeftCell="A2" zoomScale="74" zoomScaleNormal="74" workbookViewId="0">
      <pane xSplit="3" ySplit="16" topLeftCell="G32" activePane="bottomRight" state="frozen"/>
      <selection activeCell="A2" sqref="A2"/>
      <selection pane="topRight" activeCell="D2" sqref="D2"/>
      <selection pane="bottomLeft" activeCell="A18" sqref="A18"/>
      <selection pane="bottomRight" activeCell="T45" sqref="T45"/>
    </sheetView>
  </sheetViews>
  <sheetFormatPr defaultRowHeight="15" x14ac:dyDescent="0.25"/>
  <cols>
    <col min="1" max="1" width="4.42578125" customWidth="1"/>
    <col min="2" max="2" width="12.7109375" customWidth="1"/>
    <col min="3" max="3" width="13.85546875" customWidth="1"/>
    <col min="4" max="4" width="11.28515625" customWidth="1"/>
    <col min="5" max="5" width="14.140625" customWidth="1"/>
    <col min="6" max="6" width="11.28515625" customWidth="1"/>
    <col min="7" max="7" width="10.7109375" customWidth="1"/>
    <col min="8" max="8" width="13.7109375" customWidth="1"/>
    <col min="9" max="9" width="11.28515625" customWidth="1"/>
    <col min="10" max="10" width="15.7109375" customWidth="1"/>
    <col min="11" max="11" width="14.42578125" customWidth="1"/>
    <col min="12" max="12" width="15.5703125" customWidth="1"/>
    <col min="13" max="13" width="14.85546875" customWidth="1"/>
    <col min="14" max="14" width="15.5703125" customWidth="1"/>
    <col min="15" max="15" width="17.5703125" customWidth="1"/>
    <col min="16" max="16" width="10.85546875" customWidth="1"/>
    <col min="17" max="17" width="31.7109375" customWidth="1"/>
    <col min="18" max="18" width="13.140625" customWidth="1"/>
    <col min="19" max="19" width="12.42578125" customWidth="1"/>
    <col min="20" max="20" width="12.85546875" customWidth="1"/>
    <col min="21" max="21" width="13.85546875" customWidth="1"/>
    <col min="22" max="22" width="35.85546875" customWidth="1"/>
    <col min="23" max="23" width="59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48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37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45" t="str">
        <f>'(1) Приобретение электроэнергии'!B8</f>
        <v>июль 2026г.</v>
      </c>
      <c r="L8" s="5" t="s">
        <v>2</v>
      </c>
    </row>
    <row r="9" spans="2:23" ht="15.75" x14ac:dyDescent="0.25">
      <c r="B9" s="46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5" t="s">
        <v>3</v>
      </c>
      <c r="C12" s="55" t="s">
        <v>4</v>
      </c>
      <c r="D12" s="55" t="s">
        <v>5</v>
      </c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 t="s">
        <v>6</v>
      </c>
      <c r="R12" s="55" t="s">
        <v>7</v>
      </c>
      <c r="S12" s="55" t="s">
        <v>8</v>
      </c>
      <c r="T12" s="55" t="s">
        <v>9</v>
      </c>
      <c r="U12" s="55" t="s">
        <v>10</v>
      </c>
      <c r="V12" s="55" t="s">
        <v>11</v>
      </c>
      <c r="W12" s="55" t="s">
        <v>12</v>
      </c>
    </row>
    <row r="13" spans="2:23" s="7" customFormat="1" ht="15.75" x14ac:dyDescent="0.25">
      <c r="B13" s="55"/>
      <c r="C13" s="55"/>
      <c r="D13" s="55" t="s">
        <v>13</v>
      </c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 t="s">
        <v>14</v>
      </c>
      <c r="P13" s="55"/>
      <c r="Q13" s="55"/>
      <c r="R13" s="55"/>
      <c r="S13" s="55"/>
      <c r="T13" s="55"/>
      <c r="U13" s="55"/>
      <c r="V13" s="55"/>
      <c r="W13" s="55"/>
    </row>
    <row r="14" spans="2:23" s="7" customFormat="1" ht="15.75" x14ac:dyDescent="0.25">
      <c r="B14" s="55"/>
      <c r="C14" s="55"/>
      <c r="D14" s="55" t="s">
        <v>15</v>
      </c>
      <c r="E14" s="55"/>
      <c r="F14" s="55"/>
      <c r="G14" s="55"/>
      <c r="H14" s="55"/>
      <c r="I14" s="55"/>
      <c r="J14" s="55"/>
      <c r="K14" s="55"/>
      <c r="L14" s="55"/>
      <c r="M14" s="55"/>
      <c r="N14" s="55" t="s">
        <v>16</v>
      </c>
      <c r="O14" s="55"/>
      <c r="P14" s="55"/>
      <c r="Q14" s="55"/>
      <c r="R14" s="55"/>
      <c r="S14" s="55"/>
      <c r="T14" s="55"/>
      <c r="U14" s="55"/>
      <c r="V14" s="55"/>
      <c r="W14" s="55"/>
    </row>
    <row r="15" spans="2:23" s="7" customFormat="1" ht="31.5" customHeight="1" x14ac:dyDescent="0.25">
      <c r="B15" s="55"/>
      <c r="C15" s="55"/>
      <c r="D15" s="55" t="s">
        <v>17</v>
      </c>
      <c r="E15" s="55"/>
      <c r="F15" s="55"/>
      <c r="G15" s="55" t="s">
        <v>18</v>
      </c>
      <c r="H15" s="55"/>
      <c r="I15" s="55"/>
      <c r="J15" s="55" t="s">
        <v>19</v>
      </c>
      <c r="K15" s="55"/>
      <c r="L15" s="55" t="s">
        <v>20</v>
      </c>
      <c r="M15" s="55"/>
      <c r="N15" s="55"/>
      <c r="O15" s="55" t="s">
        <v>21</v>
      </c>
      <c r="P15" s="55" t="s">
        <v>22</v>
      </c>
      <c r="Q15" s="55"/>
      <c r="R15" s="55"/>
      <c r="S15" s="55"/>
      <c r="T15" s="55"/>
      <c r="U15" s="55"/>
      <c r="V15" s="55"/>
      <c r="W15" s="55"/>
    </row>
    <row r="16" spans="2:23" s="7" customFormat="1" ht="63" x14ac:dyDescent="0.25">
      <c r="B16" s="55"/>
      <c r="C16" s="55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5"/>
      <c r="O16" s="55"/>
      <c r="P16" s="55"/>
      <c r="Q16" s="55"/>
      <c r="R16" s="55"/>
      <c r="S16" s="55"/>
      <c r="T16" s="55"/>
      <c r="U16" s="55"/>
      <c r="V16" s="55"/>
      <c r="W16" s="55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32.25" customHeight="1" x14ac:dyDescent="0.25">
      <c r="B18" s="28">
        <v>1</v>
      </c>
      <c r="C18" s="39">
        <f>'(1) Приобретение электроэнергии'!$C$18</f>
        <v>46203</v>
      </c>
      <c r="D18" s="28" t="s">
        <v>49</v>
      </c>
      <c r="E18" s="28" t="s">
        <v>49</v>
      </c>
      <c r="F18" s="28" t="s">
        <v>49</v>
      </c>
      <c r="G18" s="28" t="s">
        <v>49</v>
      </c>
      <c r="H18" s="28" t="s">
        <v>49</v>
      </c>
      <c r="I18" s="28" t="s">
        <v>49</v>
      </c>
      <c r="J18" s="28" t="s">
        <v>49</v>
      </c>
      <c r="K18" s="28" t="s">
        <v>49</v>
      </c>
      <c r="L18" s="28" t="s">
        <v>49</v>
      </c>
      <c r="M18" s="28" t="s">
        <v>49</v>
      </c>
      <c r="N18" s="28" t="s">
        <v>49</v>
      </c>
      <c r="O18" s="28" t="s">
        <v>50</v>
      </c>
      <c r="P18" s="28" t="s">
        <v>49</v>
      </c>
      <c r="Q18" s="56" t="s">
        <v>205</v>
      </c>
      <c r="R18" s="57">
        <f>U18/T18</f>
        <v>0.22655712121212127</v>
      </c>
      <c r="S18" s="56" t="s">
        <v>59</v>
      </c>
      <c r="T18" s="74">
        <v>132</v>
      </c>
      <c r="U18" s="76">
        <v>29.905540000000006</v>
      </c>
      <c r="V18" s="75" t="s">
        <v>206</v>
      </c>
      <c r="W18" s="70" t="s">
        <v>207</v>
      </c>
    </row>
    <row r="19" spans="2:23" s="17" customFormat="1" ht="32.25" customHeight="1" x14ac:dyDescent="0.25">
      <c r="B19" s="28">
        <f>B18+1</f>
        <v>2</v>
      </c>
      <c r="C19" s="39">
        <f>'(1) Приобретение электроэнергии'!$C$18</f>
        <v>46203</v>
      </c>
      <c r="D19" s="28" t="s">
        <v>49</v>
      </c>
      <c r="E19" s="28" t="s">
        <v>49</v>
      </c>
      <c r="F19" s="28" t="s">
        <v>49</v>
      </c>
      <c r="G19" s="28" t="s">
        <v>49</v>
      </c>
      <c r="H19" s="28" t="s">
        <v>49</v>
      </c>
      <c r="I19" s="28" t="s">
        <v>49</v>
      </c>
      <c r="J19" s="28" t="s">
        <v>49</v>
      </c>
      <c r="K19" s="28" t="s">
        <v>49</v>
      </c>
      <c r="L19" s="28" t="s">
        <v>49</v>
      </c>
      <c r="M19" s="28" t="s">
        <v>49</v>
      </c>
      <c r="N19" s="28" t="s">
        <v>49</v>
      </c>
      <c r="O19" s="28" t="s">
        <v>50</v>
      </c>
      <c r="P19" s="28" t="s">
        <v>49</v>
      </c>
      <c r="Q19" s="56" t="s">
        <v>208</v>
      </c>
      <c r="R19" s="57">
        <f t="shared" ref="R19:R42" si="0">U19/T19</f>
        <v>2.5</v>
      </c>
      <c r="S19" s="56" t="s">
        <v>59</v>
      </c>
      <c r="T19" s="74">
        <v>2</v>
      </c>
      <c r="U19" s="76">
        <v>5</v>
      </c>
      <c r="V19" s="75" t="s">
        <v>82</v>
      </c>
      <c r="W19" s="70" t="s">
        <v>209</v>
      </c>
    </row>
    <row r="20" spans="2:23" s="17" customFormat="1" ht="32.25" customHeight="1" x14ac:dyDescent="0.25">
      <c r="B20" s="28">
        <f t="shared" ref="B20:B42" si="1">B19+1</f>
        <v>3</v>
      </c>
      <c r="C20" s="39">
        <f>'(1) Приобретение электроэнергии'!$C$18</f>
        <v>46203</v>
      </c>
      <c r="D20" s="28" t="s">
        <v>49</v>
      </c>
      <c r="E20" s="28" t="s">
        <v>49</v>
      </c>
      <c r="F20" s="28" t="s">
        <v>49</v>
      </c>
      <c r="G20" s="28" t="s">
        <v>49</v>
      </c>
      <c r="H20" s="28" t="s">
        <v>49</v>
      </c>
      <c r="I20" s="28" t="s">
        <v>49</v>
      </c>
      <c r="J20" s="28" t="s">
        <v>49</v>
      </c>
      <c r="K20" s="28" t="s">
        <v>49</v>
      </c>
      <c r="L20" s="28" t="s">
        <v>49</v>
      </c>
      <c r="M20" s="28" t="s">
        <v>49</v>
      </c>
      <c r="N20" s="28" t="s">
        <v>49</v>
      </c>
      <c r="O20" s="28" t="s">
        <v>50</v>
      </c>
      <c r="P20" s="28" t="s">
        <v>49</v>
      </c>
      <c r="Q20" s="56" t="s">
        <v>210</v>
      </c>
      <c r="R20" s="57">
        <f t="shared" si="0"/>
        <v>1.4</v>
      </c>
      <c r="S20" s="56" t="s">
        <v>59</v>
      </c>
      <c r="T20" s="74">
        <v>1</v>
      </c>
      <c r="U20" s="76">
        <v>1.4</v>
      </c>
      <c r="V20" s="75" t="s">
        <v>83</v>
      </c>
      <c r="W20" s="70" t="s">
        <v>211</v>
      </c>
    </row>
    <row r="21" spans="2:23" s="17" customFormat="1" ht="78.75" customHeight="1" x14ac:dyDescent="0.25">
      <c r="B21" s="28">
        <f t="shared" si="1"/>
        <v>4</v>
      </c>
      <c r="C21" s="39">
        <f>'(1) Приобретение электроэнергии'!$C$18</f>
        <v>46203</v>
      </c>
      <c r="D21" s="28" t="s">
        <v>49</v>
      </c>
      <c r="E21" s="28" t="s">
        <v>49</v>
      </c>
      <c r="F21" s="28" t="s">
        <v>49</v>
      </c>
      <c r="G21" s="28" t="s">
        <v>49</v>
      </c>
      <c r="H21" s="28" t="s">
        <v>49</v>
      </c>
      <c r="I21" s="28" t="s">
        <v>49</v>
      </c>
      <c r="J21" s="28" t="s">
        <v>49</v>
      </c>
      <c r="K21" s="28" t="s">
        <v>49</v>
      </c>
      <c r="L21" s="28" t="s">
        <v>49</v>
      </c>
      <c r="M21" s="28" t="s">
        <v>49</v>
      </c>
      <c r="N21" s="28" t="s">
        <v>49</v>
      </c>
      <c r="O21" s="28" t="s">
        <v>50</v>
      </c>
      <c r="P21" s="28" t="s">
        <v>49</v>
      </c>
      <c r="Q21" s="56" t="s">
        <v>212</v>
      </c>
      <c r="R21" s="57">
        <f t="shared" si="0"/>
        <v>2.3222100000000001</v>
      </c>
      <c r="S21" s="56" t="s">
        <v>61</v>
      </c>
      <c r="T21" s="74">
        <v>4</v>
      </c>
      <c r="U21" s="76">
        <v>9.2888400000000004</v>
      </c>
      <c r="V21" s="75" t="s">
        <v>92</v>
      </c>
      <c r="W21" s="70" t="s">
        <v>213</v>
      </c>
    </row>
    <row r="22" spans="2:23" s="17" customFormat="1" ht="32.25" customHeight="1" x14ac:dyDescent="0.25">
      <c r="B22" s="28">
        <f t="shared" si="1"/>
        <v>5</v>
      </c>
      <c r="C22" s="39">
        <f>'(1) Приобретение электроэнергии'!$C$18</f>
        <v>46203</v>
      </c>
      <c r="D22" s="28" t="s">
        <v>49</v>
      </c>
      <c r="E22" s="28" t="s">
        <v>49</v>
      </c>
      <c r="F22" s="28" t="s">
        <v>49</v>
      </c>
      <c r="G22" s="28" t="s">
        <v>49</v>
      </c>
      <c r="H22" s="28" t="s">
        <v>49</v>
      </c>
      <c r="I22" s="28" t="s">
        <v>49</v>
      </c>
      <c r="J22" s="28" t="s">
        <v>49</v>
      </c>
      <c r="K22" s="28" t="s">
        <v>49</v>
      </c>
      <c r="L22" s="28" t="s">
        <v>49</v>
      </c>
      <c r="M22" s="28" t="s">
        <v>49</v>
      </c>
      <c r="N22" s="28" t="s">
        <v>49</v>
      </c>
      <c r="O22" s="28" t="s">
        <v>50</v>
      </c>
      <c r="P22" s="28" t="s">
        <v>49</v>
      </c>
      <c r="Q22" s="56" t="s">
        <v>214</v>
      </c>
      <c r="R22" s="57">
        <f t="shared" si="0"/>
        <v>2.6056249999999999</v>
      </c>
      <c r="S22" s="56" t="s">
        <v>59</v>
      </c>
      <c r="T22" s="74">
        <v>8</v>
      </c>
      <c r="U22" s="76">
        <v>20.844999999999999</v>
      </c>
      <c r="V22" s="75" t="s">
        <v>84</v>
      </c>
      <c r="W22" s="70" t="s">
        <v>215</v>
      </c>
    </row>
    <row r="23" spans="2:23" s="17" customFormat="1" ht="32.25" customHeight="1" x14ac:dyDescent="0.25">
      <c r="B23" s="28">
        <f t="shared" si="1"/>
        <v>6</v>
      </c>
      <c r="C23" s="39">
        <f>'(1) Приобретение электроэнергии'!$C$18</f>
        <v>46203</v>
      </c>
      <c r="D23" s="28" t="s">
        <v>49</v>
      </c>
      <c r="E23" s="28" t="s">
        <v>49</v>
      </c>
      <c r="F23" s="28" t="s">
        <v>49</v>
      </c>
      <c r="G23" s="28" t="s">
        <v>49</v>
      </c>
      <c r="H23" s="28" t="s">
        <v>49</v>
      </c>
      <c r="I23" s="28" t="s">
        <v>49</v>
      </c>
      <c r="J23" s="28" t="s">
        <v>49</v>
      </c>
      <c r="K23" s="28" t="s">
        <v>49</v>
      </c>
      <c r="L23" s="28" t="s">
        <v>49</v>
      </c>
      <c r="M23" s="28" t="s">
        <v>49</v>
      </c>
      <c r="N23" s="28" t="s">
        <v>49</v>
      </c>
      <c r="O23" s="28" t="s">
        <v>50</v>
      </c>
      <c r="P23" s="28" t="s">
        <v>49</v>
      </c>
      <c r="Q23" s="56" t="s">
        <v>208</v>
      </c>
      <c r="R23" s="57">
        <f t="shared" si="0"/>
        <v>1.038</v>
      </c>
      <c r="S23" s="56" t="s">
        <v>59</v>
      </c>
      <c r="T23" s="74">
        <v>9</v>
      </c>
      <c r="U23" s="76">
        <v>9.3420000000000005</v>
      </c>
      <c r="V23" s="75" t="s">
        <v>80</v>
      </c>
      <c r="W23" s="70" t="s">
        <v>216</v>
      </c>
    </row>
    <row r="24" spans="2:23" s="17" customFormat="1" ht="32.25" customHeight="1" x14ac:dyDescent="0.25">
      <c r="B24" s="28">
        <f t="shared" si="1"/>
        <v>7</v>
      </c>
      <c r="C24" s="39">
        <f>'(1) Приобретение электроэнергии'!$C$18</f>
        <v>46203</v>
      </c>
      <c r="D24" s="28" t="s">
        <v>49</v>
      </c>
      <c r="E24" s="28" t="s">
        <v>49</v>
      </c>
      <c r="F24" s="28" t="s">
        <v>49</v>
      </c>
      <c r="G24" s="28" t="s">
        <v>49</v>
      </c>
      <c r="H24" s="28" t="s">
        <v>49</v>
      </c>
      <c r="I24" s="28" t="s">
        <v>49</v>
      </c>
      <c r="J24" s="28" t="s">
        <v>49</v>
      </c>
      <c r="K24" s="28" t="s">
        <v>49</v>
      </c>
      <c r="L24" s="28" t="s">
        <v>49</v>
      </c>
      <c r="M24" s="28" t="s">
        <v>49</v>
      </c>
      <c r="N24" s="28" t="s">
        <v>49</v>
      </c>
      <c r="O24" s="28" t="s">
        <v>50</v>
      </c>
      <c r="P24" s="28" t="s">
        <v>49</v>
      </c>
      <c r="Q24" s="56" t="s">
        <v>217</v>
      </c>
      <c r="R24" s="57">
        <f t="shared" si="0"/>
        <v>0.295590652173913</v>
      </c>
      <c r="S24" s="56" t="s">
        <v>59</v>
      </c>
      <c r="T24" s="74">
        <v>92</v>
      </c>
      <c r="U24" s="76">
        <v>27.194339999999997</v>
      </c>
      <c r="V24" s="75" t="s">
        <v>218</v>
      </c>
      <c r="W24" s="70" t="s">
        <v>219</v>
      </c>
    </row>
    <row r="25" spans="2:23" s="17" customFormat="1" ht="32.25" customHeight="1" x14ac:dyDescent="0.25">
      <c r="B25" s="28">
        <f t="shared" si="1"/>
        <v>8</v>
      </c>
      <c r="C25" s="39">
        <f>'(1) Приобретение электроэнергии'!$C$18</f>
        <v>46203</v>
      </c>
      <c r="D25" s="28" t="s">
        <v>49</v>
      </c>
      <c r="E25" s="28" t="s">
        <v>49</v>
      </c>
      <c r="F25" s="28" t="s">
        <v>49</v>
      </c>
      <c r="G25" s="28" t="s">
        <v>49</v>
      </c>
      <c r="H25" s="28" t="s">
        <v>49</v>
      </c>
      <c r="I25" s="28" t="s">
        <v>49</v>
      </c>
      <c r="J25" s="28" t="s">
        <v>49</v>
      </c>
      <c r="K25" s="28" t="s">
        <v>49</v>
      </c>
      <c r="L25" s="28" t="s">
        <v>49</v>
      </c>
      <c r="M25" s="28" t="s">
        <v>49</v>
      </c>
      <c r="N25" s="28" t="s">
        <v>49</v>
      </c>
      <c r="O25" s="28" t="s">
        <v>50</v>
      </c>
      <c r="P25" s="28" t="s">
        <v>49</v>
      </c>
      <c r="Q25" s="56" t="s">
        <v>214</v>
      </c>
      <c r="R25" s="57">
        <f t="shared" si="0"/>
        <v>0.54785714285714282</v>
      </c>
      <c r="S25" s="56" t="s">
        <v>59</v>
      </c>
      <c r="T25" s="74">
        <v>14</v>
      </c>
      <c r="U25" s="76">
        <v>7.67</v>
      </c>
      <c r="V25" s="75" t="s">
        <v>75</v>
      </c>
      <c r="W25" s="70" t="s">
        <v>220</v>
      </c>
    </row>
    <row r="26" spans="2:23" s="17" customFormat="1" ht="32.25" customHeight="1" x14ac:dyDescent="0.25">
      <c r="B26" s="28">
        <f t="shared" si="1"/>
        <v>9</v>
      </c>
      <c r="C26" s="39">
        <f>'(1) Приобретение электроэнергии'!$C$18</f>
        <v>46203</v>
      </c>
      <c r="D26" s="28" t="s">
        <v>49</v>
      </c>
      <c r="E26" s="28" t="s">
        <v>49</v>
      </c>
      <c r="F26" s="28" t="s">
        <v>49</v>
      </c>
      <c r="G26" s="28" t="s">
        <v>49</v>
      </c>
      <c r="H26" s="28" t="s">
        <v>49</v>
      </c>
      <c r="I26" s="28" t="s">
        <v>49</v>
      </c>
      <c r="J26" s="28" t="s">
        <v>49</v>
      </c>
      <c r="K26" s="28" t="s">
        <v>49</v>
      </c>
      <c r="L26" s="28" t="s">
        <v>49</v>
      </c>
      <c r="M26" s="28" t="s">
        <v>49</v>
      </c>
      <c r="N26" s="28" t="s">
        <v>49</v>
      </c>
      <c r="O26" s="28" t="s">
        <v>50</v>
      </c>
      <c r="P26" s="28" t="s">
        <v>49</v>
      </c>
      <c r="Q26" s="56" t="s">
        <v>85</v>
      </c>
      <c r="R26" s="57">
        <f t="shared" si="0"/>
        <v>0.50828125000000002</v>
      </c>
      <c r="S26" s="56" t="s">
        <v>59</v>
      </c>
      <c r="T26" s="74">
        <v>40</v>
      </c>
      <c r="U26" s="76">
        <v>20.331250000000001</v>
      </c>
      <c r="V26" s="75" t="s">
        <v>86</v>
      </c>
      <c r="W26" s="70" t="s">
        <v>221</v>
      </c>
    </row>
    <row r="27" spans="2:23" s="17" customFormat="1" ht="32.25" customHeight="1" x14ac:dyDescent="0.25">
      <c r="B27" s="28">
        <f t="shared" si="1"/>
        <v>10</v>
      </c>
      <c r="C27" s="39">
        <f>'(1) Приобретение электроэнергии'!$C$18</f>
        <v>46203</v>
      </c>
      <c r="D27" s="28" t="s">
        <v>49</v>
      </c>
      <c r="E27" s="28" t="s">
        <v>49</v>
      </c>
      <c r="F27" s="28" t="s">
        <v>49</v>
      </c>
      <c r="G27" s="28" t="s">
        <v>49</v>
      </c>
      <c r="H27" s="28" t="s">
        <v>49</v>
      </c>
      <c r="I27" s="28" t="s">
        <v>49</v>
      </c>
      <c r="J27" s="28" t="s">
        <v>49</v>
      </c>
      <c r="K27" s="28" t="s">
        <v>49</v>
      </c>
      <c r="L27" s="28" t="s">
        <v>49</v>
      </c>
      <c r="M27" s="28" t="s">
        <v>49</v>
      </c>
      <c r="N27" s="28" t="s">
        <v>49</v>
      </c>
      <c r="O27" s="28" t="s">
        <v>50</v>
      </c>
      <c r="P27" s="28" t="s">
        <v>49</v>
      </c>
      <c r="Q27" s="56" t="s">
        <v>208</v>
      </c>
      <c r="R27" s="57">
        <f t="shared" si="0"/>
        <v>0.36196428571428579</v>
      </c>
      <c r="S27" s="56" t="s">
        <v>59</v>
      </c>
      <c r="T27" s="74">
        <v>28</v>
      </c>
      <c r="U27" s="76">
        <v>10.135000000000002</v>
      </c>
      <c r="V27" s="75" t="s">
        <v>222</v>
      </c>
      <c r="W27" s="70" t="s">
        <v>223</v>
      </c>
    </row>
    <row r="28" spans="2:23" s="17" customFormat="1" ht="32.25" customHeight="1" x14ac:dyDescent="0.25">
      <c r="B28" s="28">
        <f t="shared" si="1"/>
        <v>11</v>
      </c>
      <c r="C28" s="39">
        <f>'(1) Приобретение электроэнергии'!$C$18</f>
        <v>46203</v>
      </c>
      <c r="D28" s="28" t="s">
        <v>49</v>
      </c>
      <c r="E28" s="28" t="s">
        <v>49</v>
      </c>
      <c r="F28" s="28" t="s">
        <v>49</v>
      </c>
      <c r="G28" s="28" t="s">
        <v>49</v>
      </c>
      <c r="H28" s="28" t="s">
        <v>49</v>
      </c>
      <c r="I28" s="28" t="s">
        <v>49</v>
      </c>
      <c r="J28" s="28" t="s">
        <v>49</v>
      </c>
      <c r="K28" s="28" t="s">
        <v>49</v>
      </c>
      <c r="L28" s="28" t="s">
        <v>49</v>
      </c>
      <c r="M28" s="28" t="s">
        <v>49</v>
      </c>
      <c r="N28" s="28" t="s">
        <v>49</v>
      </c>
      <c r="O28" s="28" t="s">
        <v>50</v>
      </c>
      <c r="P28" s="28" t="s">
        <v>49</v>
      </c>
      <c r="Q28" s="56" t="s">
        <v>208</v>
      </c>
      <c r="R28" s="57">
        <f t="shared" si="0"/>
        <v>1.518742</v>
      </c>
      <c r="S28" s="56" t="s">
        <v>59</v>
      </c>
      <c r="T28" s="74">
        <v>5</v>
      </c>
      <c r="U28" s="76">
        <v>7.5937099999999997</v>
      </c>
      <c r="V28" s="75" t="s">
        <v>172</v>
      </c>
      <c r="W28" s="70" t="s">
        <v>224</v>
      </c>
    </row>
    <row r="29" spans="2:23" s="17" customFormat="1" ht="32.25" customHeight="1" x14ac:dyDescent="0.25">
      <c r="B29" s="28">
        <f t="shared" si="1"/>
        <v>12</v>
      </c>
      <c r="C29" s="39">
        <f>'(1) Приобретение электроэнергии'!$C$18</f>
        <v>46203</v>
      </c>
      <c r="D29" s="28" t="s">
        <v>49</v>
      </c>
      <c r="E29" s="28" t="s">
        <v>49</v>
      </c>
      <c r="F29" s="28" t="s">
        <v>49</v>
      </c>
      <c r="G29" s="28" t="s">
        <v>49</v>
      </c>
      <c r="H29" s="28" t="s">
        <v>49</v>
      </c>
      <c r="I29" s="28" t="s">
        <v>49</v>
      </c>
      <c r="J29" s="28" t="s">
        <v>49</v>
      </c>
      <c r="K29" s="28" t="s">
        <v>49</v>
      </c>
      <c r="L29" s="28" t="s">
        <v>49</v>
      </c>
      <c r="M29" s="28" t="s">
        <v>49</v>
      </c>
      <c r="N29" s="28" t="s">
        <v>49</v>
      </c>
      <c r="O29" s="28" t="s">
        <v>50</v>
      </c>
      <c r="P29" s="28" t="s">
        <v>49</v>
      </c>
      <c r="Q29" s="56" t="s">
        <v>225</v>
      </c>
      <c r="R29" s="57">
        <f t="shared" si="0"/>
        <v>16.346499102333929</v>
      </c>
      <c r="S29" s="56" t="s">
        <v>226</v>
      </c>
      <c r="T29" s="74">
        <v>1.1140000000000001</v>
      </c>
      <c r="U29" s="76">
        <v>18.21</v>
      </c>
      <c r="V29" s="75" t="s">
        <v>227</v>
      </c>
      <c r="W29" s="70" t="s">
        <v>228</v>
      </c>
    </row>
    <row r="30" spans="2:23" s="17" customFormat="1" ht="32.25" customHeight="1" x14ac:dyDescent="0.25">
      <c r="B30" s="28">
        <f t="shared" si="1"/>
        <v>13</v>
      </c>
      <c r="C30" s="39">
        <f>'(1) Приобретение электроэнергии'!$C$18</f>
        <v>46203</v>
      </c>
      <c r="D30" s="28" t="s">
        <v>49</v>
      </c>
      <c r="E30" s="28" t="s">
        <v>49</v>
      </c>
      <c r="F30" s="28" t="s">
        <v>49</v>
      </c>
      <c r="G30" s="28" t="s">
        <v>49</v>
      </c>
      <c r="H30" s="28" t="s">
        <v>49</v>
      </c>
      <c r="I30" s="28" t="s">
        <v>49</v>
      </c>
      <c r="J30" s="28" t="s">
        <v>49</v>
      </c>
      <c r="K30" s="28" t="s">
        <v>49</v>
      </c>
      <c r="L30" s="28" t="s">
        <v>49</v>
      </c>
      <c r="M30" s="28" t="s">
        <v>49</v>
      </c>
      <c r="N30" s="28" t="s">
        <v>49</v>
      </c>
      <c r="O30" s="28" t="s">
        <v>50</v>
      </c>
      <c r="P30" s="28" t="s">
        <v>49</v>
      </c>
      <c r="Q30" s="56" t="s">
        <v>229</v>
      </c>
      <c r="R30" s="57">
        <f t="shared" si="0"/>
        <v>3.0529999999999999</v>
      </c>
      <c r="S30" s="56" t="s">
        <v>59</v>
      </c>
      <c r="T30" s="74">
        <v>4</v>
      </c>
      <c r="U30" s="76">
        <v>12.212</v>
      </c>
      <c r="V30" s="75" t="s">
        <v>230</v>
      </c>
      <c r="W30" s="70" t="s">
        <v>231</v>
      </c>
    </row>
    <row r="31" spans="2:23" s="17" customFormat="1" ht="32.25" customHeight="1" x14ac:dyDescent="0.25">
      <c r="B31" s="28">
        <f t="shared" si="1"/>
        <v>14</v>
      </c>
      <c r="C31" s="39">
        <f>'(1) Приобретение электроэнергии'!$C$18</f>
        <v>46203</v>
      </c>
      <c r="D31" s="28" t="s">
        <v>49</v>
      </c>
      <c r="E31" s="28" t="s">
        <v>49</v>
      </c>
      <c r="F31" s="28" t="s">
        <v>49</v>
      </c>
      <c r="G31" s="28" t="s">
        <v>49</v>
      </c>
      <c r="H31" s="28" t="s">
        <v>49</v>
      </c>
      <c r="I31" s="28" t="s">
        <v>49</v>
      </c>
      <c r="J31" s="28" t="s">
        <v>49</v>
      </c>
      <c r="K31" s="28" t="s">
        <v>49</v>
      </c>
      <c r="L31" s="28" t="s">
        <v>49</v>
      </c>
      <c r="M31" s="28" t="s">
        <v>49</v>
      </c>
      <c r="N31" s="28" t="s">
        <v>49</v>
      </c>
      <c r="O31" s="28" t="s">
        <v>50</v>
      </c>
      <c r="P31" s="28" t="s">
        <v>49</v>
      </c>
      <c r="Q31" s="56" t="s">
        <v>232</v>
      </c>
      <c r="R31" s="57">
        <f t="shared" si="0"/>
        <v>1.0449999999999999</v>
      </c>
      <c r="S31" s="56" t="s">
        <v>59</v>
      </c>
      <c r="T31" s="74">
        <v>6</v>
      </c>
      <c r="U31" s="76">
        <v>6.27</v>
      </c>
      <c r="V31" s="75" t="s">
        <v>233</v>
      </c>
      <c r="W31" s="70" t="s">
        <v>234</v>
      </c>
    </row>
    <row r="32" spans="2:23" s="17" customFormat="1" ht="32.25" customHeight="1" x14ac:dyDescent="0.25">
      <c r="B32" s="28">
        <f t="shared" si="1"/>
        <v>15</v>
      </c>
      <c r="C32" s="39">
        <f>'(1) Приобретение электроэнергии'!$C$18</f>
        <v>46203</v>
      </c>
      <c r="D32" s="28" t="s">
        <v>49</v>
      </c>
      <c r="E32" s="28" t="s">
        <v>49</v>
      </c>
      <c r="F32" s="28" t="s">
        <v>49</v>
      </c>
      <c r="G32" s="28" t="s">
        <v>49</v>
      </c>
      <c r="H32" s="28" t="s">
        <v>49</v>
      </c>
      <c r="I32" s="28" t="s">
        <v>49</v>
      </c>
      <c r="J32" s="28" t="s">
        <v>49</v>
      </c>
      <c r="K32" s="28" t="s">
        <v>49</v>
      </c>
      <c r="L32" s="28" t="s">
        <v>49</v>
      </c>
      <c r="M32" s="28" t="s">
        <v>49</v>
      </c>
      <c r="N32" s="28" t="s">
        <v>49</v>
      </c>
      <c r="O32" s="28" t="s">
        <v>50</v>
      </c>
      <c r="P32" s="28" t="s">
        <v>49</v>
      </c>
      <c r="Q32" s="56" t="s">
        <v>235</v>
      </c>
      <c r="R32" s="57">
        <f t="shared" si="0"/>
        <v>0.88249999999999995</v>
      </c>
      <c r="S32" s="56" t="s">
        <v>59</v>
      </c>
      <c r="T32" s="74">
        <v>2</v>
      </c>
      <c r="U32" s="76">
        <v>1.7649999999999999</v>
      </c>
      <c r="V32" s="75" t="s">
        <v>236</v>
      </c>
      <c r="W32" s="70" t="s">
        <v>237</v>
      </c>
    </row>
    <row r="33" spans="2:23" s="17" customFormat="1" ht="32.25" customHeight="1" x14ac:dyDescent="0.25">
      <c r="B33" s="28">
        <f t="shared" si="1"/>
        <v>16</v>
      </c>
      <c r="C33" s="39">
        <f>'(1) Приобретение электроэнергии'!$C$18</f>
        <v>46203</v>
      </c>
      <c r="D33" s="28" t="s">
        <v>49</v>
      </c>
      <c r="E33" s="28" t="s">
        <v>49</v>
      </c>
      <c r="F33" s="28" t="s">
        <v>49</v>
      </c>
      <c r="G33" s="28" t="s">
        <v>49</v>
      </c>
      <c r="H33" s="28" t="s">
        <v>49</v>
      </c>
      <c r="I33" s="28" t="s">
        <v>49</v>
      </c>
      <c r="J33" s="28" t="s">
        <v>49</v>
      </c>
      <c r="K33" s="28" t="s">
        <v>49</v>
      </c>
      <c r="L33" s="28" t="s">
        <v>49</v>
      </c>
      <c r="M33" s="28" t="s">
        <v>49</v>
      </c>
      <c r="N33" s="28" t="s">
        <v>49</v>
      </c>
      <c r="O33" s="28" t="s">
        <v>50</v>
      </c>
      <c r="P33" s="28" t="s">
        <v>49</v>
      </c>
      <c r="Q33" s="56" t="s">
        <v>238</v>
      </c>
      <c r="R33" s="57">
        <f t="shared" si="0"/>
        <v>0.56952000000000003</v>
      </c>
      <c r="S33" s="56" t="s">
        <v>59</v>
      </c>
      <c r="T33" s="74">
        <v>1</v>
      </c>
      <c r="U33" s="76">
        <v>0.56952000000000003</v>
      </c>
      <c r="V33" s="75" t="s">
        <v>239</v>
      </c>
      <c r="W33" s="70" t="s">
        <v>240</v>
      </c>
    </row>
    <row r="34" spans="2:23" s="17" customFormat="1" ht="32.25" customHeight="1" x14ac:dyDescent="0.25">
      <c r="B34" s="28">
        <f t="shared" si="1"/>
        <v>17</v>
      </c>
      <c r="C34" s="39">
        <f>'(1) Приобретение электроэнергии'!$C$18</f>
        <v>46203</v>
      </c>
      <c r="D34" s="28" t="s">
        <v>49</v>
      </c>
      <c r="E34" s="28" t="s">
        <v>49</v>
      </c>
      <c r="F34" s="28" t="s">
        <v>49</v>
      </c>
      <c r="G34" s="28" t="s">
        <v>49</v>
      </c>
      <c r="H34" s="28" t="s">
        <v>49</v>
      </c>
      <c r="I34" s="28" t="s">
        <v>49</v>
      </c>
      <c r="J34" s="28" t="s">
        <v>49</v>
      </c>
      <c r="K34" s="28" t="s">
        <v>49</v>
      </c>
      <c r="L34" s="28" t="s">
        <v>49</v>
      </c>
      <c r="M34" s="28" t="s">
        <v>49</v>
      </c>
      <c r="N34" s="28" t="s">
        <v>49</v>
      </c>
      <c r="O34" s="28" t="s">
        <v>50</v>
      </c>
      <c r="P34" s="28" t="s">
        <v>49</v>
      </c>
      <c r="Q34" s="56" t="s">
        <v>241</v>
      </c>
      <c r="R34" s="57">
        <f t="shared" si="0"/>
        <v>0.5</v>
      </c>
      <c r="S34" s="56" t="s">
        <v>59</v>
      </c>
      <c r="T34" s="74">
        <v>30</v>
      </c>
      <c r="U34" s="76">
        <v>15</v>
      </c>
      <c r="V34" s="75" t="s">
        <v>242</v>
      </c>
      <c r="W34" s="70" t="s">
        <v>243</v>
      </c>
    </row>
    <row r="35" spans="2:23" s="17" customFormat="1" ht="32.25" customHeight="1" x14ac:dyDescent="0.25">
      <c r="B35" s="28">
        <f t="shared" si="1"/>
        <v>18</v>
      </c>
      <c r="C35" s="39">
        <f>'(1) Приобретение электроэнергии'!$C$18</f>
        <v>46203</v>
      </c>
      <c r="D35" s="28" t="s">
        <v>49</v>
      </c>
      <c r="E35" s="28" t="s">
        <v>49</v>
      </c>
      <c r="F35" s="28" t="s">
        <v>49</v>
      </c>
      <c r="G35" s="28" t="s">
        <v>49</v>
      </c>
      <c r="H35" s="28" t="s">
        <v>49</v>
      </c>
      <c r="I35" s="28" t="s">
        <v>49</v>
      </c>
      <c r="J35" s="28" t="s">
        <v>49</v>
      </c>
      <c r="K35" s="28" t="s">
        <v>49</v>
      </c>
      <c r="L35" s="28" t="s">
        <v>49</v>
      </c>
      <c r="M35" s="28" t="s">
        <v>49</v>
      </c>
      <c r="N35" s="28" t="s">
        <v>49</v>
      </c>
      <c r="O35" s="28" t="s">
        <v>50</v>
      </c>
      <c r="P35" s="28" t="s">
        <v>49</v>
      </c>
      <c r="Q35" s="56" t="s">
        <v>244</v>
      </c>
      <c r="R35" s="57">
        <f t="shared" si="0"/>
        <v>4.0509440527424232</v>
      </c>
      <c r="S35" s="56" t="s">
        <v>59</v>
      </c>
      <c r="T35" s="74">
        <v>65.525999999999996</v>
      </c>
      <c r="U35" s="76">
        <v>265.44216</v>
      </c>
      <c r="V35" s="75" t="s">
        <v>245</v>
      </c>
      <c r="W35" s="70" t="s">
        <v>246</v>
      </c>
    </row>
    <row r="36" spans="2:23" s="17" customFormat="1" ht="32.25" customHeight="1" x14ac:dyDescent="0.25">
      <c r="B36" s="28">
        <f t="shared" si="1"/>
        <v>19</v>
      </c>
      <c r="C36" s="39">
        <f>'(1) Приобретение электроэнергии'!$C$18</f>
        <v>46203</v>
      </c>
      <c r="D36" s="28" t="s">
        <v>49</v>
      </c>
      <c r="E36" s="28" t="s">
        <v>49</v>
      </c>
      <c r="F36" s="28" t="s">
        <v>49</v>
      </c>
      <c r="G36" s="28" t="s">
        <v>49</v>
      </c>
      <c r="H36" s="28" t="s">
        <v>49</v>
      </c>
      <c r="I36" s="28" t="s">
        <v>49</v>
      </c>
      <c r="J36" s="28" t="s">
        <v>49</v>
      </c>
      <c r="K36" s="28" t="s">
        <v>49</v>
      </c>
      <c r="L36" s="28" t="s">
        <v>49</v>
      </c>
      <c r="M36" s="28" t="s">
        <v>49</v>
      </c>
      <c r="N36" s="28" t="s">
        <v>49</v>
      </c>
      <c r="O36" s="28" t="s">
        <v>50</v>
      </c>
      <c r="P36" s="28" t="s">
        <v>49</v>
      </c>
      <c r="Q36" s="56" t="s">
        <v>208</v>
      </c>
      <c r="R36" s="57">
        <f t="shared" si="0"/>
        <v>1.6775806451612907</v>
      </c>
      <c r="S36" s="56" t="s">
        <v>59</v>
      </c>
      <c r="T36" s="74">
        <v>31</v>
      </c>
      <c r="U36" s="76">
        <v>52.00500000000001</v>
      </c>
      <c r="V36" s="75" t="s">
        <v>88</v>
      </c>
      <c r="W36" s="70" t="s">
        <v>247</v>
      </c>
    </row>
    <row r="37" spans="2:23" s="17" customFormat="1" ht="32.25" customHeight="1" x14ac:dyDescent="0.25">
      <c r="B37" s="28">
        <f t="shared" si="1"/>
        <v>20</v>
      </c>
      <c r="C37" s="39">
        <f>'(1) Приобретение электроэнергии'!$C$18</f>
        <v>46203</v>
      </c>
      <c r="D37" s="28" t="s">
        <v>49</v>
      </c>
      <c r="E37" s="28" t="s">
        <v>49</v>
      </c>
      <c r="F37" s="28" t="s">
        <v>49</v>
      </c>
      <c r="G37" s="28" t="s">
        <v>49</v>
      </c>
      <c r="H37" s="28" t="s">
        <v>49</v>
      </c>
      <c r="I37" s="28" t="s">
        <v>49</v>
      </c>
      <c r="J37" s="28" t="s">
        <v>49</v>
      </c>
      <c r="K37" s="28" t="s">
        <v>49</v>
      </c>
      <c r="L37" s="28" t="s">
        <v>49</v>
      </c>
      <c r="M37" s="28" t="s">
        <v>49</v>
      </c>
      <c r="N37" s="28" t="s">
        <v>49</v>
      </c>
      <c r="O37" s="28" t="s">
        <v>50</v>
      </c>
      <c r="P37" s="28" t="s">
        <v>49</v>
      </c>
      <c r="Q37" s="56" t="s">
        <v>248</v>
      </c>
      <c r="R37" s="57">
        <f t="shared" si="0"/>
        <v>0.13358416181364396</v>
      </c>
      <c r="S37" s="56" t="s">
        <v>59</v>
      </c>
      <c r="T37" s="74">
        <v>961.6</v>
      </c>
      <c r="U37" s="76">
        <v>128.45453000000003</v>
      </c>
      <c r="V37" s="75" t="s">
        <v>249</v>
      </c>
      <c r="W37" s="70" t="s">
        <v>250</v>
      </c>
    </row>
    <row r="38" spans="2:23" s="17" customFormat="1" ht="32.25" customHeight="1" x14ac:dyDescent="0.25">
      <c r="B38" s="28">
        <f t="shared" si="1"/>
        <v>21</v>
      </c>
      <c r="C38" s="39">
        <f>'(1) Приобретение электроэнергии'!$C$18</f>
        <v>46203</v>
      </c>
      <c r="D38" s="28" t="s">
        <v>49</v>
      </c>
      <c r="E38" s="28" t="s">
        <v>49</v>
      </c>
      <c r="F38" s="28" t="s">
        <v>49</v>
      </c>
      <c r="G38" s="28" t="s">
        <v>49</v>
      </c>
      <c r="H38" s="28" t="s">
        <v>49</v>
      </c>
      <c r="I38" s="28" t="s">
        <v>49</v>
      </c>
      <c r="J38" s="28" t="s">
        <v>49</v>
      </c>
      <c r="K38" s="28" t="s">
        <v>49</v>
      </c>
      <c r="L38" s="28" t="s">
        <v>49</v>
      </c>
      <c r="M38" s="28" t="s">
        <v>49</v>
      </c>
      <c r="N38" s="28" t="s">
        <v>49</v>
      </c>
      <c r="O38" s="28" t="s">
        <v>50</v>
      </c>
      <c r="P38" s="28" t="s">
        <v>49</v>
      </c>
      <c r="Q38" s="56" t="s">
        <v>81</v>
      </c>
      <c r="R38" s="57">
        <f t="shared" si="0"/>
        <v>6.392641083521446</v>
      </c>
      <c r="S38" s="56" t="s">
        <v>64</v>
      </c>
      <c r="T38" s="74">
        <v>3.101</v>
      </c>
      <c r="U38" s="76">
        <v>19.823580000000003</v>
      </c>
      <c r="V38" s="75" t="s">
        <v>74</v>
      </c>
      <c r="W38" s="70" t="s">
        <v>251</v>
      </c>
    </row>
    <row r="39" spans="2:23" s="17" customFormat="1" ht="32.25" customHeight="1" x14ac:dyDescent="0.25">
      <c r="B39" s="28">
        <f t="shared" si="1"/>
        <v>22</v>
      </c>
      <c r="C39" s="39">
        <f>'(1) Приобретение электроэнергии'!$C$18</f>
        <v>46203</v>
      </c>
      <c r="D39" s="28" t="s">
        <v>49</v>
      </c>
      <c r="E39" s="28" t="s">
        <v>49</v>
      </c>
      <c r="F39" s="28" t="s">
        <v>49</v>
      </c>
      <c r="G39" s="28" t="s">
        <v>49</v>
      </c>
      <c r="H39" s="28" t="s">
        <v>49</v>
      </c>
      <c r="I39" s="28" t="s">
        <v>49</v>
      </c>
      <c r="J39" s="28" t="s">
        <v>49</v>
      </c>
      <c r="K39" s="28" t="s">
        <v>49</v>
      </c>
      <c r="L39" s="28" t="s">
        <v>49</v>
      </c>
      <c r="M39" s="28" t="s">
        <v>49</v>
      </c>
      <c r="N39" s="28" t="s">
        <v>49</v>
      </c>
      <c r="O39" s="28" t="s">
        <v>50</v>
      </c>
      <c r="P39" s="28" t="s">
        <v>49</v>
      </c>
      <c r="Q39" s="56" t="s">
        <v>252</v>
      </c>
      <c r="R39" s="57">
        <f t="shared" si="0"/>
        <v>5.3278699999999999</v>
      </c>
      <c r="S39" s="56" t="s">
        <v>59</v>
      </c>
      <c r="T39" s="74">
        <v>1</v>
      </c>
      <c r="U39" s="76">
        <v>5.3278699999999999</v>
      </c>
      <c r="V39" s="75" t="s">
        <v>102</v>
      </c>
      <c r="W39" s="70" t="s">
        <v>253</v>
      </c>
    </row>
    <row r="40" spans="2:23" s="17" customFormat="1" ht="32.25" customHeight="1" x14ac:dyDescent="0.25">
      <c r="B40" s="28">
        <f t="shared" si="1"/>
        <v>23</v>
      </c>
      <c r="C40" s="39">
        <f>'(1) Приобретение электроэнергии'!$C$18</f>
        <v>46203</v>
      </c>
      <c r="D40" s="28" t="s">
        <v>49</v>
      </c>
      <c r="E40" s="28" t="s">
        <v>49</v>
      </c>
      <c r="F40" s="28" t="s">
        <v>49</v>
      </c>
      <c r="G40" s="28" t="s">
        <v>49</v>
      </c>
      <c r="H40" s="28" t="s">
        <v>49</v>
      </c>
      <c r="I40" s="28" t="s">
        <v>49</v>
      </c>
      <c r="J40" s="28" t="s">
        <v>49</v>
      </c>
      <c r="K40" s="28" t="s">
        <v>49</v>
      </c>
      <c r="L40" s="28" t="s">
        <v>49</v>
      </c>
      <c r="M40" s="28" t="s">
        <v>49</v>
      </c>
      <c r="N40" s="28" t="s">
        <v>49</v>
      </c>
      <c r="O40" s="28" t="s">
        <v>50</v>
      </c>
      <c r="P40" s="28" t="s">
        <v>49</v>
      </c>
      <c r="Q40" s="56" t="s">
        <v>254</v>
      </c>
      <c r="R40" s="57">
        <f t="shared" si="0"/>
        <v>0.41531814814814816</v>
      </c>
      <c r="S40" s="56" t="s">
        <v>59</v>
      </c>
      <c r="T40" s="74">
        <v>54</v>
      </c>
      <c r="U40" s="76">
        <v>22.42718</v>
      </c>
      <c r="V40" s="75" t="s">
        <v>255</v>
      </c>
      <c r="W40" s="70" t="s">
        <v>256</v>
      </c>
    </row>
    <row r="41" spans="2:23" s="17" customFormat="1" ht="32.25" customHeight="1" x14ac:dyDescent="0.25">
      <c r="B41" s="28">
        <f t="shared" si="1"/>
        <v>24</v>
      </c>
      <c r="C41" s="39">
        <f>'(1) Приобретение электроэнергии'!$C$18</f>
        <v>46203</v>
      </c>
      <c r="D41" s="28" t="s">
        <v>49</v>
      </c>
      <c r="E41" s="28" t="s">
        <v>49</v>
      </c>
      <c r="F41" s="28" t="s">
        <v>49</v>
      </c>
      <c r="G41" s="28" t="s">
        <v>49</v>
      </c>
      <c r="H41" s="28" t="s">
        <v>49</v>
      </c>
      <c r="I41" s="28" t="s">
        <v>49</v>
      </c>
      <c r="J41" s="28" t="s">
        <v>49</v>
      </c>
      <c r="K41" s="28" t="s">
        <v>49</v>
      </c>
      <c r="L41" s="28" t="s">
        <v>49</v>
      </c>
      <c r="M41" s="28" t="s">
        <v>49</v>
      </c>
      <c r="N41" s="28" t="s">
        <v>49</v>
      </c>
      <c r="O41" s="28" t="s">
        <v>50</v>
      </c>
      <c r="P41" s="28" t="s">
        <v>49</v>
      </c>
      <c r="Q41" s="56" t="s">
        <v>87</v>
      </c>
      <c r="R41" s="57">
        <f t="shared" si="0"/>
        <v>10.5</v>
      </c>
      <c r="S41" s="56" t="s">
        <v>59</v>
      </c>
      <c r="T41" s="74">
        <v>1</v>
      </c>
      <c r="U41" s="76">
        <v>10.5</v>
      </c>
      <c r="V41" s="75" t="s">
        <v>257</v>
      </c>
      <c r="W41" s="70" t="s">
        <v>258</v>
      </c>
    </row>
    <row r="42" spans="2:23" s="17" customFormat="1" ht="32.25" customHeight="1" x14ac:dyDescent="0.25">
      <c r="B42" s="28">
        <f t="shared" si="1"/>
        <v>25</v>
      </c>
      <c r="C42" s="39">
        <f>'(1) Приобретение электроэнергии'!$C$18</f>
        <v>46203</v>
      </c>
      <c r="D42" s="28" t="s">
        <v>49</v>
      </c>
      <c r="E42" s="28" t="s">
        <v>49</v>
      </c>
      <c r="F42" s="28" t="s">
        <v>49</v>
      </c>
      <c r="G42" s="28" t="s">
        <v>49</v>
      </c>
      <c r="H42" s="28" t="s">
        <v>49</v>
      </c>
      <c r="I42" s="28" t="s">
        <v>49</v>
      </c>
      <c r="J42" s="28" t="s">
        <v>49</v>
      </c>
      <c r="K42" s="28" t="s">
        <v>49</v>
      </c>
      <c r="L42" s="28" t="s">
        <v>49</v>
      </c>
      <c r="M42" s="28" t="s">
        <v>49</v>
      </c>
      <c r="N42" s="28" t="s">
        <v>49</v>
      </c>
      <c r="O42" s="28" t="s">
        <v>50</v>
      </c>
      <c r="P42" s="28" t="s">
        <v>49</v>
      </c>
      <c r="Q42" s="56" t="s">
        <v>208</v>
      </c>
      <c r="R42" s="57">
        <f t="shared" si="0"/>
        <v>5</v>
      </c>
      <c r="S42" s="56" t="s">
        <v>59</v>
      </c>
      <c r="T42" s="74">
        <v>1</v>
      </c>
      <c r="U42" s="76">
        <v>5</v>
      </c>
      <c r="V42" s="75" t="s">
        <v>259</v>
      </c>
      <c r="W42" s="70" t="s">
        <v>260</v>
      </c>
    </row>
    <row r="44" spans="2:23" x14ac:dyDescent="0.25">
      <c r="B44" s="42" t="str">
        <f>'(1) Приобретение электроэнергии'!B21</f>
        <v>* Информация представлена при наличии документов по состоянию на 10.08.2026</v>
      </c>
      <c r="U44" s="29"/>
    </row>
    <row r="47" spans="2:23" x14ac:dyDescent="0.25">
      <c r="R47" s="29"/>
      <c r="S47" s="29"/>
    </row>
    <row r="50" spans="18:20" x14ac:dyDescent="0.25">
      <c r="R50" s="29"/>
      <c r="S50" s="29"/>
      <c r="T50" s="29"/>
    </row>
  </sheetData>
  <autoFilter ref="B17:W42" xr:uid="{00000000-0001-0000-0100-000000000000}"/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W20"/>
  <sheetViews>
    <sheetView zoomScale="82" zoomScaleNormal="82" workbookViewId="0">
      <selection activeCell="M31" sqref="M31"/>
    </sheetView>
  </sheetViews>
  <sheetFormatPr defaultRowHeight="15" x14ac:dyDescent="0.25"/>
  <cols>
    <col min="1" max="1" width="2.5703125" customWidth="1"/>
    <col min="2" max="2" width="9" customWidth="1"/>
    <col min="3" max="3" width="12.5703125" customWidth="1"/>
    <col min="4" max="4" width="11.28515625" customWidth="1"/>
    <col min="5" max="5" width="12.42578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7.85546875" customWidth="1"/>
    <col min="17" max="17" width="19.42578125" customWidth="1"/>
    <col min="18" max="18" width="13.140625" customWidth="1"/>
    <col min="19" max="20" width="12.85546875" customWidth="1"/>
    <col min="21" max="21" width="13.85546875" customWidth="1"/>
    <col min="22" max="22" width="28.140625" customWidth="1"/>
    <col min="23" max="23" width="18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38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45" t="str">
        <f>'(1) Приобретение электроэнергии'!B8</f>
        <v>июль 2026г.</v>
      </c>
      <c r="L8" s="5" t="s">
        <v>2</v>
      </c>
    </row>
    <row r="9" spans="2:23" ht="15.75" x14ac:dyDescent="0.25">
      <c r="B9" s="46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5" t="s">
        <v>3</v>
      </c>
      <c r="C12" s="55" t="s">
        <v>4</v>
      </c>
      <c r="D12" s="55" t="s">
        <v>5</v>
      </c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 t="s">
        <v>6</v>
      </c>
      <c r="R12" s="55" t="s">
        <v>7</v>
      </c>
      <c r="S12" s="55" t="s">
        <v>8</v>
      </c>
      <c r="T12" s="55" t="s">
        <v>9</v>
      </c>
      <c r="U12" s="55" t="s">
        <v>10</v>
      </c>
      <c r="V12" s="55" t="s">
        <v>11</v>
      </c>
      <c r="W12" s="55" t="s">
        <v>12</v>
      </c>
    </row>
    <row r="13" spans="2:23" s="7" customFormat="1" ht="15.75" x14ac:dyDescent="0.25">
      <c r="B13" s="55"/>
      <c r="C13" s="55"/>
      <c r="D13" s="55" t="s">
        <v>13</v>
      </c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 t="s">
        <v>14</v>
      </c>
      <c r="P13" s="55"/>
      <c r="Q13" s="55"/>
      <c r="R13" s="55"/>
      <c r="S13" s="55"/>
      <c r="T13" s="55"/>
      <c r="U13" s="55"/>
      <c r="V13" s="55"/>
      <c r="W13" s="55"/>
    </row>
    <row r="14" spans="2:23" s="7" customFormat="1" ht="15.75" x14ac:dyDescent="0.25">
      <c r="B14" s="55"/>
      <c r="C14" s="55"/>
      <c r="D14" s="55" t="s">
        <v>15</v>
      </c>
      <c r="E14" s="55"/>
      <c r="F14" s="55"/>
      <c r="G14" s="55"/>
      <c r="H14" s="55"/>
      <c r="I14" s="55"/>
      <c r="J14" s="55"/>
      <c r="K14" s="55"/>
      <c r="L14" s="55"/>
      <c r="M14" s="55"/>
      <c r="N14" s="55" t="s">
        <v>16</v>
      </c>
      <c r="O14" s="55"/>
      <c r="P14" s="55"/>
      <c r="Q14" s="55"/>
      <c r="R14" s="55"/>
      <c r="S14" s="55"/>
      <c r="T14" s="55"/>
      <c r="U14" s="55"/>
      <c r="V14" s="55"/>
      <c r="W14" s="55"/>
    </row>
    <row r="15" spans="2:23" s="7" customFormat="1" ht="31.5" customHeight="1" x14ac:dyDescent="0.25">
      <c r="B15" s="55"/>
      <c r="C15" s="55"/>
      <c r="D15" s="55" t="s">
        <v>17</v>
      </c>
      <c r="E15" s="55"/>
      <c r="F15" s="55"/>
      <c r="G15" s="55" t="s">
        <v>18</v>
      </c>
      <c r="H15" s="55"/>
      <c r="I15" s="55"/>
      <c r="J15" s="55" t="s">
        <v>19</v>
      </c>
      <c r="K15" s="55"/>
      <c r="L15" s="55" t="s">
        <v>20</v>
      </c>
      <c r="M15" s="55"/>
      <c r="N15" s="55"/>
      <c r="O15" s="55" t="s">
        <v>21</v>
      </c>
      <c r="P15" s="55" t="s">
        <v>22</v>
      </c>
      <c r="Q15" s="55"/>
      <c r="R15" s="55"/>
      <c r="S15" s="55"/>
      <c r="T15" s="55"/>
      <c r="U15" s="55"/>
      <c r="V15" s="55"/>
      <c r="W15" s="55"/>
    </row>
    <row r="16" spans="2:23" s="7" customFormat="1" ht="78.75" x14ac:dyDescent="0.25">
      <c r="B16" s="55"/>
      <c r="C16" s="55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5"/>
      <c r="O16" s="55"/>
      <c r="P16" s="55"/>
      <c r="Q16" s="55"/>
      <c r="R16" s="55"/>
      <c r="S16" s="55"/>
      <c r="T16" s="55"/>
      <c r="U16" s="55"/>
      <c r="V16" s="55"/>
      <c r="W16" s="55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69.75" customHeight="1" x14ac:dyDescent="0.25">
      <c r="B18" s="28" t="s">
        <v>49</v>
      </c>
      <c r="C18" s="28" t="s">
        <v>49</v>
      </c>
      <c r="D18" s="28" t="s">
        <v>49</v>
      </c>
      <c r="E18" s="28" t="s">
        <v>49</v>
      </c>
      <c r="F18" s="28" t="s">
        <v>49</v>
      </c>
      <c r="G18" s="28" t="s">
        <v>49</v>
      </c>
      <c r="H18" s="28" t="s">
        <v>49</v>
      </c>
      <c r="I18" s="28" t="s">
        <v>49</v>
      </c>
      <c r="J18" s="28" t="s">
        <v>49</v>
      </c>
      <c r="K18" s="28" t="s">
        <v>49</v>
      </c>
      <c r="L18" s="28" t="s">
        <v>49</v>
      </c>
      <c r="M18" s="28" t="s">
        <v>49</v>
      </c>
      <c r="N18" s="28" t="s">
        <v>49</v>
      </c>
      <c r="O18" s="28" t="s">
        <v>49</v>
      </c>
      <c r="P18" s="28" t="s">
        <v>49</v>
      </c>
      <c r="Q18" s="28" t="s">
        <v>49</v>
      </c>
      <c r="R18" s="28" t="s">
        <v>49</v>
      </c>
      <c r="S18" s="28" t="s">
        <v>49</v>
      </c>
      <c r="T18" s="28" t="s">
        <v>49</v>
      </c>
      <c r="U18" s="28" t="s">
        <v>49</v>
      </c>
      <c r="V18" s="28" t="s">
        <v>49</v>
      </c>
      <c r="W18" s="28" t="s">
        <v>49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10.08.2026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W20"/>
  <sheetViews>
    <sheetView zoomScale="80" zoomScaleNormal="80" workbookViewId="0">
      <selection activeCell="B18" sqref="B18:W18"/>
    </sheetView>
  </sheetViews>
  <sheetFormatPr defaultRowHeight="15" x14ac:dyDescent="0.25"/>
  <cols>
    <col min="1" max="1" width="4.7109375" customWidth="1"/>
    <col min="2" max="2" width="7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5.42578125" customWidth="1"/>
    <col min="11" max="11" width="13.5703125" customWidth="1"/>
    <col min="12" max="12" width="16.8554687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5.5703125" customWidth="1"/>
    <col min="18" max="18" width="13.140625" customWidth="1"/>
    <col min="19" max="20" width="12.85546875" customWidth="1"/>
    <col min="21" max="21" width="11.140625" customWidth="1"/>
    <col min="22" max="22" width="25" customWidth="1"/>
    <col min="23" max="23" width="23.57031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39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45" t="str">
        <f>'(1) Приобретение электроэнергии'!B8</f>
        <v>июль 2026г.</v>
      </c>
      <c r="L8" s="5" t="s">
        <v>2</v>
      </c>
    </row>
    <row r="9" spans="2:23" ht="15.75" x14ac:dyDescent="0.25">
      <c r="B9" s="46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5" t="s">
        <v>3</v>
      </c>
      <c r="C12" s="55" t="s">
        <v>4</v>
      </c>
      <c r="D12" s="55" t="s">
        <v>5</v>
      </c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 t="s">
        <v>6</v>
      </c>
      <c r="R12" s="55" t="s">
        <v>7</v>
      </c>
      <c r="S12" s="55" t="s">
        <v>8</v>
      </c>
      <c r="T12" s="55" t="s">
        <v>9</v>
      </c>
      <c r="U12" s="55" t="s">
        <v>10</v>
      </c>
      <c r="V12" s="55" t="s">
        <v>11</v>
      </c>
      <c r="W12" s="55" t="s">
        <v>12</v>
      </c>
    </row>
    <row r="13" spans="2:23" s="7" customFormat="1" ht="15.75" x14ac:dyDescent="0.25">
      <c r="B13" s="55"/>
      <c r="C13" s="55"/>
      <c r="D13" s="55" t="s">
        <v>13</v>
      </c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 t="s">
        <v>14</v>
      </c>
      <c r="P13" s="55"/>
      <c r="Q13" s="55"/>
      <c r="R13" s="55"/>
      <c r="S13" s="55"/>
      <c r="T13" s="55"/>
      <c r="U13" s="55"/>
      <c r="V13" s="55"/>
      <c r="W13" s="55"/>
    </row>
    <row r="14" spans="2:23" s="7" customFormat="1" ht="15.75" x14ac:dyDescent="0.25">
      <c r="B14" s="55"/>
      <c r="C14" s="55"/>
      <c r="D14" s="55" t="s">
        <v>15</v>
      </c>
      <c r="E14" s="55"/>
      <c r="F14" s="55"/>
      <c r="G14" s="55"/>
      <c r="H14" s="55"/>
      <c r="I14" s="55"/>
      <c r="J14" s="55"/>
      <c r="K14" s="55"/>
      <c r="L14" s="55"/>
      <c r="M14" s="55"/>
      <c r="N14" s="55" t="s">
        <v>16</v>
      </c>
      <c r="O14" s="55"/>
      <c r="P14" s="55"/>
      <c r="Q14" s="55"/>
      <c r="R14" s="55"/>
      <c r="S14" s="55"/>
      <c r="T14" s="55"/>
      <c r="U14" s="55"/>
      <c r="V14" s="55"/>
      <c r="W14" s="55"/>
    </row>
    <row r="15" spans="2:23" s="7" customFormat="1" ht="31.5" customHeight="1" x14ac:dyDescent="0.25">
      <c r="B15" s="55"/>
      <c r="C15" s="55"/>
      <c r="D15" s="55" t="s">
        <v>17</v>
      </c>
      <c r="E15" s="55"/>
      <c r="F15" s="55"/>
      <c r="G15" s="55" t="s">
        <v>18</v>
      </c>
      <c r="H15" s="55"/>
      <c r="I15" s="55"/>
      <c r="J15" s="55" t="s">
        <v>19</v>
      </c>
      <c r="K15" s="55"/>
      <c r="L15" s="55" t="s">
        <v>20</v>
      </c>
      <c r="M15" s="55"/>
      <c r="N15" s="55"/>
      <c r="O15" s="55" t="s">
        <v>21</v>
      </c>
      <c r="P15" s="55" t="s">
        <v>22</v>
      </c>
      <c r="Q15" s="55"/>
      <c r="R15" s="55"/>
      <c r="S15" s="55"/>
      <c r="T15" s="55"/>
      <c r="U15" s="55"/>
      <c r="V15" s="55"/>
      <c r="W15" s="55"/>
    </row>
    <row r="16" spans="2:23" s="7" customFormat="1" ht="63" x14ac:dyDescent="0.25">
      <c r="B16" s="55"/>
      <c r="C16" s="55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5"/>
      <c r="O16" s="55"/>
      <c r="P16" s="55"/>
      <c r="Q16" s="55"/>
      <c r="R16" s="55"/>
      <c r="S16" s="55"/>
      <c r="T16" s="55"/>
      <c r="U16" s="55"/>
      <c r="V16" s="55"/>
      <c r="W16" s="55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48" customHeight="1" x14ac:dyDescent="0.25">
      <c r="B18" s="28" t="s">
        <v>49</v>
      </c>
      <c r="C18" s="28" t="s">
        <v>49</v>
      </c>
      <c r="D18" s="28" t="s">
        <v>49</v>
      </c>
      <c r="E18" s="28" t="s">
        <v>49</v>
      </c>
      <c r="F18" s="28" t="s">
        <v>49</v>
      </c>
      <c r="G18" s="28" t="s">
        <v>49</v>
      </c>
      <c r="H18" s="28" t="s">
        <v>49</v>
      </c>
      <c r="I18" s="28" t="s">
        <v>49</v>
      </c>
      <c r="J18" s="28" t="s">
        <v>49</v>
      </c>
      <c r="K18" s="28" t="s">
        <v>49</v>
      </c>
      <c r="L18" s="28" t="s">
        <v>49</v>
      </c>
      <c r="M18" s="28" t="s">
        <v>49</v>
      </c>
      <c r="N18" s="28" t="s">
        <v>49</v>
      </c>
      <c r="O18" s="28" t="s">
        <v>49</v>
      </c>
      <c r="P18" s="28" t="s">
        <v>49</v>
      </c>
      <c r="Q18" s="28" t="s">
        <v>49</v>
      </c>
      <c r="R18" s="28" t="s">
        <v>49</v>
      </c>
      <c r="S18" s="28" t="s">
        <v>49</v>
      </c>
      <c r="T18" s="28" t="s">
        <v>49</v>
      </c>
      <c r="U18" s="28" t="s">
        <v>49</v>
      </c>
      <c r="V18" s="28" t="s">
        <v>49</v>
      </c>
      <c r="W18" s="28" t="s">
        <v>49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10.08.2026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W24"/>
  <sheetViews>
    <sheetView zoomScale="84" zoomScaleNormal="84" workbookViewId="0">
      <selection activeCell="Q28" sqref="Q28"/>
    </sheetView>
  </sheetViews>
  <sheetFormatPr defaultRowHeight="15" x14ac:dyDescent="0.25"/>
  <cols>
    <col min="1" max="1" width="4" customWidth="1"/>
    <col min="2" max="2" width="11.28515625" bestFit="1" customWidth="1"/>
    <col min="3" max="3" width="12.5703125" customWidth="1"/>
    <col min="4" max="4" width="13.7109375" customWidth="1"/>
    <col min="5" max="5" width="13.5703125" customWidth="1"/>
    <col min="6" max="6" width="10.140625" customWidth="1"/>
    <col min="7" max="7" width="12.85546875" customWidth="1"/>
    <col min="8" max="8" width="13.5703125" customWidth="1"/>
    <col min="9" max="9" width="11.425781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7.140625" customWidth="1"/>
    <col min="17" max="17" width="26.42578125" customWidth="1"/>
    <col min="18" max="18" width="13.140625" customWidth="1"/>
    <col min="19" max="20" width="12.85546875" customWidth="1"/>
    <col min="21" max="21" width="13.85546875" customWidth="1"/>
    <col min="22" max="22" width="21.7109375" customWidth="1"/>
    <col min="23" max="23" width="30.57031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40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45" t="str">
        <f>'(1) Приобретение электроэнергии'!B8</f>
        <v>июль 2026г.</v>
      </c>
      <c r="L8" s="5" t="s">
        <v>2</v>
      </c>
    </row>
    <row r="9" spans="2:23" ht="15.75" x14ac:dyDescent="0.25">
      <c r="B9" s="46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5" t="s">
        <v>3</v>
      </c>
      <c r="C12" s="55" t="s">
        <v>4</v>
      </c>
      <c r="D12" s="55" t="s">
        <v>5</v>
      </c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 t="s">
        <v>6</v>
      </c>
      <c r="R12" s="55" t="s">
        <v>7</v>
      </c>
      <c r="S12" s="55" t="s">
        <v>8</v>
      </c>
      <c r="T12" s="55" t="s">
        <v>9</v>
      </c>
      <c r="U12" s="55" t="s">
        <v>10</v>
      </c>
      <c r="V12" s="55" t="s">
        <v>11</v>
      </c>
      <c r="W12" s="55" t="s">
        <v>12</v>
      </c>
    </row>
    <row r="13" spans="2:23" s="7" customFormat="1" ht="15.75" x14ac:dyDescent="0.25">
      <c r="B13" s="55"/>
      <c r="C13" s="55"/>
      <c r="D13" s="55" t="s">
        <v>13</v>
      </c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 t="s">
        <v>14</v>
      </c>
      <c r="P13" s="55"/>
      <c r="Q13" s="55"/>
      <c r="R13" s="55"/>
      <c r="S13" s="55"/>
      <c r="T13" s="55"/>
      <c r="U13" s="55"/>
      <c r="V13" s="55"/>
      <c r="W13" s="55"/>
    </row>
    <row r="14" spans="2:23" s="7" customFormat="1" ht="15.75" x14ac:dyDescent="0.25">
      <c r="B14" s="55"/>
      <c r="C14" s="55"/>
      <c r="D14" s="55" t="s">
        <v>15</v>
      </c>
      <c r="E14" s="55"/>
      <c r="F14" s="55"/>
      <c r="G14" s="55"/>
      <c r="H14" s="55"/>
      <c r="I14" s="55"/>
      <c r="J14" s="55"/>
      <c r="K14" s="55"/>
      <c r="L14" s="55"/>
      <c r="M14" s="55"/>
      <c r="N14" s="55" t="s">
        <v>16</v>
      </c>
      <c r="O14" s="55"/>
      <c r="P14" s="55"/>
      <c r="Q14" s="55"/>
      <c r="R14" s="55"/>
      <c r="S14" s="55"/>
      <c r="T14" s="55"/>
      <c r="U14" s="55"/>
      <c r="V14" s="55"/>
      <c r="W14" s="55"/>
    </row>
    <row r="15" spans="2:23" s="7" customFormat="1" ht="31.5" customHeight="1" x14ac:dyDescent="0.25">
      <c r="B15" s="55"/>
      <c r="C15" s="55"/>
      <c r="D15" s="55" t="s">
        <v>17</v>
      </c>
      <c r="E15" s="55"/>
      <c r="F15" s="55"/>
      <c r="G15" s="55" t="s">
        <v>18</v>
      </c>
      <c r="H15" s="55"/>
      <c r="I15" s="55"/>
      <c r="J15" s="55" t="s">
        <v>19</v>
      </c>
      <c r="K15" s="55"/>
      <c r="L15" s="55" t="s">
        <v>20</v>
      </c>
      <c r="M15" s="55"/>
      <c r="N15" s="55"/>
      <c r="O15" s="55" t="s">
        <v>21</v>
      </c>
      <c r="P15" s="55" t="s">
        <v>22</v>
      </c>
      <c r="Q15" s="55"/>
      <c r="R15" s="55"/>
      <c r="S15" s="55"/>
      <c r="T15" s="55"/>
      <c r="U15" s="55"/>
      <c r="V15" s="55"/>
      <c r="W15" s="55"/>
    </row>
    <row r="16" spans="2:23" s="7" customFormat="1" ht="78.75" x14ac:dyDescent="0.25">
      <c r="B16" s="55"/>
      <c r="C16" s="55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5"/>
      <c r="O16" s="55"/>
      <c r="P16" s="55"/>
      <c r="Q16" s="55"/>
      <c r="R16" s="55"/>
      <c r="S16" s="55"/>
      <c r="T16" s="55"/>
      <c r="U16" s="55"/>
      <c r="V16" s="55"/>
      <c r="W16" s="55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68.25" customHeight="1" x14ac:dyDescent="0.25">
      <c r="B18" s="28" t="s">
        <v>49</v>
      </c>
      <c r="C18" s="28" t="s">
        <v>49</v>
      </c>
      <c r="D18" s="28" t="s">
        <v>49</v>
      </c>
      <c r="E18" s="28" t="s">
        <v>49</v>
      </c>
      <c r="F18" s="28" t="s">
        <v>49</v>
      </c>
      <c r="G18" s="28" t="s">
        <v>49</v>
      </c>
      <c r="H18" s="28" t="s">
        <v>49</v>
      </c>
      <c r="I18" s="28" t="s">
        <v>49</v>
      </c>
      <c r="J18" s="28" t="s">
        <v>49</v>
      </c>
      <c r="K18" s="28" t="s">
        <v>49</v>
      </c>
      <c r="L18" s="28" t="s">
        <v>49</v>
      </c>
      <c r="M18" s="28" t="s">
        <v>49</v>
      </c>
      <c r="N18" s="28" t="s">
        <v>49</v>
      </c>
      <c r="O18" s="28" t="s">
        <v>49</v>
      </c>
      <c r="P18" s="28" t="s">
        <v>49</v>
      </c>
      <c r="Q18" s="28" t="s">
        <v>49</v>
      </c>
      <c r="R18" s="28" t="s">
        <v>49</v>
      </c>
      <c r="S18" s="28" t="s">
        <v>49</v>
      </c>
      <c r="T18" s="28" t="s">
        <v>49</v>
      </c>
      <c r="U18" s="28" t="s">
        <v>49</v>
      </c>
      <c r="V18" s="28" t="s">
        <v>49</v>
      </c>
      <c r="W18" s="28" t="s">
        <v>49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10.08.2026</v>
      </c>
    </row>
    <row r="24" spans="2:23" x14ac:dyDescent="0.25">
      <c r="T24" s="14"/>
      <c r="U24" s="14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W20"/>
  <sheetViews>
    <sheetView topLeftCell="A2" zoomScale="84" zoomScaleNormal="84" workbookViewId="0">
      <selection activeCell="O28" sqref="O28"/>
    </sheetView>
  </sheetViews>
  <sheetFormatPr defaultRowHeight="15" x14ac:dyDescent="0.25"/>
  <cols>
    <col min="1" max="1" width="3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43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3" t="str">
        <f>'(1) Приобретение электроэнергии'!B8</f>
        <v>июль 2026г.</v>
      </c>
      <c r="L8" s="5" t="s">
        <v>2</v>
      </c>
    </row>
    <row r="9" spans="2:23" ht="15.75" x14ac:dyDescent="0.25">
      <c r="B9" s="4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5" t="s">
        <v>3</v>
      </c>
      <c r="C12" s="55" t="s">
        <v>4</v>
      </c>
      <c r="D12" s="55" t="s">
        <v>5</v>
      </c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 t="s">
        <v>6</v>
      </c>
      <c r="R12" s="55" t="s">
        <v>7</v>
      </c>
      <c r="S12" s="55" t="s">
        <v>8</v>
      </c>
      <c r="T12" s="55" t="s">
        <v>9</v>
      </c>
      <c r="U12" s="55" t="s">
        <v>10</v>
      </c>
      <c r="V12" s="55" t="s">
        <v>11</v>
      </c>
      <c r="W12" s="55" t="s">
        <v>12</v>
      </c>
    </row>
    <row r="13" spans="2:23" s="7" customFormat="1" ht="15.75" x14ac:dyDescent="0.25">
      <c r="B13" s="55"/>
      <c r="C13" s="55"/>
      <c r="D13" s="55" t="s">
        <v>13</v>
      </c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 t="s">
        <v>14</v>
      </c>
      <c r="P13" s="55"/>
      <c r="Q13" s="55"/>
      <c r="R13" s="55"/>
      <c r="S13" s="55"/>
      <c r="T13" s="55"/>
      <c r="U13" s="55"/>
      <c r="V13" s="55"/>
      <c r="W13" s="55"/>
    </row>
    <row r="14" spans="2:23" s="7" customFormat="1" ht="15.75" x14ac:dyDescent="0.25">
      <c r="B14" s="55"/>
      <c r="C14" s="55"/>
      <c r="D14" s="55" t="s">
        <v>15</v>
      </c>
      <c r="E14" s="55"/>
      <c r="F14" s="55"/>
      <c r="G14" s="55"/>
      <c r="H14" s="55"/>
      <c r="I14" s="55"/>
      <c r="J14" s="55"/>
      <c r="K14" s="55"/>
      <c r="L14" s="55"/>
      <c r="M14" s="55"/>
      <c r="N14" s="55" t="s">
        <v>16</v>
      </c>
      <c r="O14" s="55"/>
      <c r="P14" s="55"/>
      <c r="Q14" s="55"/>
      <c r="R14" s="55"/>
      <c r="S14" s="55"/>
      <c r="T14" s="55"/>
      <c r="U14" s="55"/>
      <c r="V14" s="55"/>
      <c r="W14" s="55"/>
    </row>
    <row r="15" spans="2:23" s="7" customFormat="1" ht="31.5" customHeight="1" x14ac:dyDescent="0.25">
      <c r="B15" s="55"/>
      <c r="C15" s="55"/>
      <c r="D15" s="55" t="s">
        <v>17</v>
      </c>
      <c r="E15" s="55"/>
      <c r="F15" s="55"/>
      <c r="G15" s="55" t="s">
        <v>18</v>
      </c>
      <c r="H15" s="55"/>
      <c r="I15" s="55"/>
      <c r="J15" s="55" t="s">
        <v>19</v>
      </c>
      <c r="K15" s="55"/>
      <c r="L15" s="55" t="s">
        <v>20</v>
      </c>
      <c r="M15" s="55"/>
      <c r="N15" s="55"/>
      <c r="O15" s="55" t="s">
        <v>21</v>
      </c>
      <c r="P15" s="55" t="s">
        <v>22</v>
      </c>
      <c r="Q15" s="55"/>
      <c r="R15" s="55"/>
      <c r="S15" s="55"/>
      <c r="T15" s="55"/>
      <c r="U15" s="55"/>
      <c r="V15" s="55"/>
      <c r="W15" s="55"/>
    </row>
    <row r="16" spans="2:23" s="7" customFormat="1" ht="78.75" x14ac:dyDescent="0.25">
      <c r="B16" s="55"/>
      <c r="C16" s="55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5"/>
      <c r="O16" s="55"/>
      <c r="P16" s="55"/>
      <c r="Q16" s="55"/>
      <c r="R16" s="55"/>
      <c r="S16" s="55"/>
      <c r="T16" s="55"/>
      <c r="U16" s="55"/>
      <c r="V16" s="55"/>
      <c r="W16" s="55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20" spans="2:23" s="42" customFormat="1" ht="14.25" customHeight="1" x14ac:dyDescent="0.25">
      <c r="B20" s="42" t="str">
        <f>'(1) Приобретение электроэнергии'!B21</f>
        <v>* Информация представлена при наличии документов по состоянию на 10.08.2026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W20"/>
  <sheetViews>
    <sheetView zoomScale="82" zoomScaleNormal="82" workbookViewId="0">
      <selection activeCell="T31" sqref="T31"/>
    </sheetView>
  </sheetViews>
  <sheetFormatPr defaultRowHeight="15" x14ac:dyDescent="0.25"/>
  <cols>
    <col min="1" max="1" width="3.140625" customWidth="1"/>
    <col min="2" max="2" width="9.42578125" customWidth="1"/>
    <col min="3" max="3" width="12.5703125" customWidth="1"/>
    <col min="4" max="4" width="11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0.57031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9.140625" customWidth="1"/>
    <col min="17" max="17" width="24" customWidth="1"/>
    <col min="18" max="18" width="13.140625" customWidth="1"/>
    <col min="19" max="19" width="9" customWidth="1"/>
    <col min="20" max="20" width="12.85546875" customWidth="1"/>
    <col min="21" max="21" width="13.85546875" customWidth="1"/>
    <col min="22" max="22" width="31.140625" customWidth="1"/>
    <col min="23" max="23" width="21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42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3" t="str">
        <f>'(1) Приобретение электроэнергии'!B8</f>
        <v>июль 2026г.</v>
      </c>
      <c r="L8" s="5" t="s">
        <v>2</v>
      </c>
    </row>
    <row r="9" spans="2:23" ht="15.75" x14ac:dyDescent="0.25">
      <c r="B9" s="4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5" t="s">
        <v>3</v>
      </c>
      <c r="C12" s="55" t="s">
        <v>4</v>
      </c>
      <c r="D12" s="55" t="s">
        <v>5</v>
      </c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 t="s">
        <v>6</v>
      </c>
      <c r="R12" s="55" t="s">
        <v>7</v>
      </c>
      <c r="S12" s="55" t="s">
        <v>8</v>
      </c>
      <c r="T12" s="55" t="s">
        <v>9</v>
      </c>
      <c r="U12" s="55" t="s">
        <v>10</v>
      </c>
      <c r="V12" s="55" t="s">
        <v>11</v>
      </c>
      <c r="W12" s="55" t="s">
        <v>12</v>
      </c>
    </row>
    <row r="13" spans="2:23" s="7" customFormat="1" ht="15.75" x14ac:dyDescent="0.25">
      <c r="B13" s="55"/>
      <c r="C13" s="55"/>
      <c r="D13" s="55" t="s">
        <v>13</v>
      </c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 t="s">
        <v>14</v>
      </c>
      <c r="P13" s="55"/>
      <c r="Q13" s="55"/>
      <c r="R13" s="55"/>
      <c r="S13" s="55"/>
      <c r="T13" s="55"/>
      <c r="U13" s="55"/>
      <c r="V13" s="55"/>
      <c r="W13" s="55"/>
    </row>
    <row r="14" spans="2:23" s="7" customFormat="1" ht="15.75" x14ac:dyDescent="0.25">
      <c r="B14" s="55"/>
      <c r="C14" s="55"/>
      <c r="D14" s="55" t="s">
        <v>15</v>
      </c>
      <c r="E14" s="55"/>
      <c r="F14" s="55"/>
      <c r="G14" s="55"/>
      <c r="H14" s="55"/>
      <c r="I14" s="55"/>
      <c r="J14" s="55"/>
      <c r="K14" s="55"/>
      <c r="L14" s="55"/>
      <c r="M14" s="55"/>
      <c r="N14" s="55" t="s">
        <v>16</v>
      </c>
      <c r="O14" s="55"/>
      <c r="P14" s="55"/>
      <c r="Q14" s="55"/>
      <c r="R14" s="55"/>
      <c r="S14" s="55"/>
      <c r="T14" s="55"/>
      <c r="U14" s="55"/>
      <c r="V14" s="55"/>
      <c r="W14" s="55"/>
    </row>
    <row r="15" spans="2:23" s="7" customFormat="1" ht="31.5" customHeight="1" x14ac:dyDescent="0.25">
      <c r="B15" s="55"/>
      <c r="C15" s="55"/>
      <c r="D15" s="55" t="s">
        <v>17</v>
      </c>
      <c r="E15" s="55"/>
      <c r="F15" s="55"/>
      <c r="G15" s="55" t="s">
        <v>18</v>
      </c>
      <c r="H15" s="55"/>
      <c r="I15" s="55"/>
      <c r="J15" s="55" t="s">
        <v>19</v>
      </c>
      <c r="K15" s="55"/>
      <c r="L15" s="55" t="s">
        <v>20</v>
      </c>
      <c r="M15" s="55"/>
      <c r="N15" s="55"/>
      <c r="O15" s="55" t="s">
        <v>21</v>
      </c>
      <c r="P15" s="55" t="s">
        <v>22</v>
      </c>
      <c r="Q15" s="55"/>
      <c r="R15" s="55"/>
      <c r="S15" s="55"/>
      <c r="T15" s="55"/>
      <c r="U15" s="55"/>
      <c r="V15" s="55"/>
      <c r="W15" s="55"/>
    </row>
    <row r="16" spans="2:23" s="7" customFormat="1" ht="78.75" x14ac:dyDescent="0.25">
      <c r="B16" s="55"/>
      <c r="C16" s="55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5"/>
      <c r="O16" s="55"/>
      <c r="P16" s="55"/>
      <c r="Q16" s="55"/>
      <c r="R16" s="55"/>
      <c r="S16" s="55"/>
      <c r="T16" s="55"/>
      <c r="U16" s="55"/>
      <c r="V16" s="55"/>
      <c r="W16" s="55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68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10.08.2026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W30"/>
  <sheetViews>
    <sheetView zoomScale="84" zoomScaleNormal="84" workbookViewId="0">
      <selection activeCell="P28" sqref="P28"/>
    </sheetView>
  </sheetViews>
  <sheetFormatPr defaultRowHeight="15" x14ac:dyDescent="0.25"/>
  <cols>
    <col min="1" max="1" width="3.42578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44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3" t="str">
        <f>'(1) Приобретение электроэнергии'!B8</f>
        <v>июль 2026г.</v>
      </c>
      <c r="L8" s="5" t="s">
        <v>2</v>
      </c>
    </row>
    <row r="9" spans="2:23" ht="15.75" x14ac:dyDescent="0.25">
      <c r="B9" s="4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5" t="s">
        <v>3</v>
      </c>
      <c r="C12" s="55" t="s">
        <v>4</v>
      </c>
      <c r="D12" s="55" t="s">
        <v>5</v>
      </c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 t="s">
        <v>6</v>
      </c>
      <c r="R12" s="55" t="s">
        <v>7</v>
      </c>
      <c r="S12" s="55" t="s">
        <v>8</v>
      </c>
      <c r="T12" s="55" t="s">
        <v>9</v>
      </c>
      <c r="U12" s="55" t="s">
        <v>10</v>
      </c>
      <c r="V12" s="55" t="s">
        <v>11</v>
      </c>
      <c r="W12" s="55" t="s">
        <v>12</v>
      </c>
    </row>
    <row r="13" spans="2:23" s="7" customFormat="1" ht="15.75" x14ac:dyDescent="0.25">
      <c r="B13" s="55"/>
      <c r="C13" s="55"/>
      <c r="D13" s="55" t="s">
        <v>13</v>
      </c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 t="s">
        <v>14</v>
      </c>
      <c r="P13" s="55"/>
      <c r="Q13" s="55"/>
      <c r="R13" s="55"/>
      <c r="S13" s="55"/>
      <c r="T13" s="55"/>
      <c r="U13" s="55"/>
      <c r="V13" s="55"/>
      <c r="W13" s="55"/>
    </row>
    <row r="14" spans="2:23" s="7" customFormat="1" ht="15.75" x14ac:dyDescent="0.25">
      <c r="B14" s="55"/>
      <c r="C14" s="55"/>
      <c r="D14" s="55" t="s">
        <v>15</v>
      </c>
      <c r="E14" s="55"/>
      <c r="F14" s="55"/>
      <c r="G14" s="55"/>
      <c r="H14" s="55"/>
      <c r="I14" s="55"/>
      <c r="J14" s="55"/>
      <c r="K14" s="55"/>
      <c r="L14" s="55"/>
      <c r="M14" s="55"/>
      <c r="N14" s="55" t="s">
        <v>16</v>
      </c>
      <c r="O14" s="55"/>
      <c r="P14" s="55"/>
      <c r="Q14" s="55"/>
      <c r="R14" s="55"/>
      <c r="S14" s="55"/>
      <c r="T14" s="55"/>
      <c r="U14" s="55"/>
      <c r="V14" s="55"/>
      <c r="W14" s="55"/>
    </row>
    <row r="15" spans="2:23" s="7" customFormat="1" ht="31.5" customHeight="1" x14ac:dyDescent="0.25">
      <c r="B15" s="55"/>
      <c r="C15" s="55"/>
      <c r="D15" s="55" t="s">
        <v>17</v>
      </c>
      <c r="E15" s="55"/>
      <c r="F15" s="55"/>
      <c r="G15" s="55" t="s">
        <v>18</v>
      </c>
      <c r="H15" s="55"/>
      <c r="I15" s="55"/>
      <c r="J15" s="55" t="s">
        <v>19</v>
      </c>
      <c r="K15" s="55"/>
      <c r="L15" s="55" t="s">
        <v>20</v>
      </c>
      <c r="M15" s="55"/>
      <c r="N15" s="55"/>
      <c r="O15" s="55" t="s">
        <v>21</v>
      </c>
      <c r="P15" s="55" t="s">
        <v>22</v>
      </c>
      <c r="Q15" s="55"/>
      <c r="R15" s="55"/>
      <c r="S15" s="55"/>
      <c r="T15" s="55"/>
      <c r="U15" s="55"/>
      <c r="V15" s="55"/>
      <c r="W15" s="55"/>
    </row>
    <row r="16" spans="2:23" s="7" customFormat="1" ht="78.75" x14ac:dyDescent="0.25">
      <c r="B16" s="55"/>
      <c r="C16" s="55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5"/>
      <c r="O16" s="55"/>
      <c r="P16" s="55"/>
      <c r="Q16" s="55"/>
      <c r="R16" s="55"/>
      <c r="S16" s="55"/>
      <c r="T16" s="55"/>
      <c r="U16" s="55"/>
      <c r="V16" s="55"/>
      <c r="W16" s="55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10.08.2026</v>
      </c>
    </row>
    <row r="30" spans="2:23" x14ac:dyDescent="0.25">
      <c r="V30" t="s">
        <v>60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W20"/>
  <sheetViews>
    <sheetView zoomScale="84" zoomScaleNormal="84" workbookViewId="0">
      <selection activeCell="N27" sqref="N27"/>
    </sheetView>
  </sheetViews>
  <sheetFormatPr defaultRowHeight="15" x14ac:dyDescent="0.25"/>
  <cols>
    <col min="1" max="1" width="4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3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8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45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3" t="str">
        <f>'(1) Приобретение электроэнергии'!B8</f>
        <v>июль 2026г.</v>
      </c>
      <c r="L8" s="5" t="s">
        <v>2</v>
      </c>
    </row>
    <row r="9" spans="2:23" ht="15.75" x14ac:dyDescent="0.25">
      <c r="B9" s="4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5" t="s">
        <v>3</v>
      </c>
      <c r="C12" s="55" t="s">
        <v>4</v>
      </c>
      <c r="D12" s="55" t="s">
        <v>5</v>
      </c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 t="s">
        <v>6</v>
      </c>
      <c r="R12" s="55" t="s">
        <v>7</v>
      </c>
      <c r="S12" s="55" t="s">
        <v>8</v>
      </c>
      <c r="T12" s="55" t="s">
        <v>9</v>
      </c>
      <c r="U12" s="55" t="s">
        <v>10</v>
      </c>
      <c r="V12" s="55" t="s">
        <v>11</v>
      </c>
      <c r="W12" s="55" t="s">
        <v>12</v>
      </c>
    </row>
    <row r="13" spans="2:23" s="7" customFormat="1" ht="15.75" x14ac:dyDescent="0.25">
      <c r="B13" s="55"/>
      <c r="C13" s="55"/>
      <c r="D13" s="55" t="s">
        <v>13</v>
      </c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 t="s">
        <v>14</v>
      </c>
      <c r="P13" s="55"/>
      <c r="Q13" s="55"/>
      <c r="R13" s="55"/>
      <c r="S13" s="55"/>
      <c r="T13" s="55"/>
      <c r="U13" s="55"/>
      <c r="V13" s="55"/>
      <c r="W13" s="55"/>
    </row>
    <row r="14" spans="2:23" s="7" customFormat="1" ht="15.75" x14ac:dyDescent="0.25">
      <c r="B14" s="55"/>
      <c r="C14" s="55"/>
      <c r="D14" s="55" t="s">
        <v>15</v>
      </c>
      <c r="E14" s="55"/>
      <c r="F14" s="55"/>
      <c r="G14" s="55"/>
      <c r="H14" s="55"/>
      <c r="I14" s="55"/>
      <c r="J14" s="55"/>
      <c r="K14" s="55"/>
      <c r="L14" s="55"/>
      <c r="M14" s="55"/>
      <c r="N14" s="55" t="s">
        <v>16</v>
      </c>
      <c r="O14" s="55"/>
      <c r="P14" s="55"/>
      <c r="Q14" s="55"/>
      <c r="R14" s="55"/>
      <c r="S14" s="55"/>
      <c r="T14" s="55"/>
      <c r="U14" s="55"/>
      <c r="V14" s="55"/>
      <c r="W14" s="55"/>
    </row>
    <row r="15" spans="2:23" s="7" customFormat="1" ht="31.5" customHeight="1" x14ac:dyDescent="0.25">
      <c r="B15" s="55"/>
      <c r="C15" s="55"/>
      <c r="D15" s="55" t="s">
        <v>17</v>
      </c>
      <c r="E15" s="55"/>
      <c r="F15" s="55"/>
      <c r="G15" s="55" t="s">
        <v>18</v>
      </c>
      <c r="H15" s="55"/>
      <c r="I15" s="55"/>
      <c r="J15" s="55" t="s">
        <v>19</v>
      </c>
      <c r="K15" s="55"/>
      <c r="L15" s="55" t="s">
        <v>20</v>
      </c>
      <c r="M15" s="55"/>
      <c r="N15" s="55"/>
      <c r="O15" s="55" t="s">
        <v>21</v>
      </c>
      <c r="P15" s="55" t="s">
        <v>22</v>
      </c>
      <c r="Q15" s="55"/>
      <c r="R15" s="55"/>
      <c r="S15" s="55"/>
      <c r="T15" s="55"/>
      <c r="U15" s="55"/>
      <c r="V15" s="55"/>
      <c r="W15" s="55"/>
    </row>
    <row r="16" spans="2:23" s="7" customFormat="1" ht="78.75" x14ac:dyDescent="0.25">
      <c r="B16" s="55"/>
      <c r="C16" s="55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5"/>
      <c r="O16" s="55"/>
      <c r="P16" s="55"/>
      <c r="Q16" s="55"/>
      <c r="R16" s="55"/>
      <c r="S16" s="55"/>
      <c r="T16" s="55"/>
      <c r="U16" s="55"/>
      <c r="V16" s="55"/>
      <c r="W16" s="55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37.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10.08.2026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Z73"/>
  <sheetViews>
    <sheetView topLeftCell="A2" zoomScale="70" zoomScaleNormal="70" workbookViewId="0">
      <pane xSplit="3" ySplit="16" topLeftCell="D18" activePane="bottomRight" state="frozen"/>
      <selection activeCell="A2" sqref="A2"/>
      <selection pane="topRight" activeCell="D2" sqref="D2"/>
      <selection pane="bottomLeft" activeCell="A18" sqref="A18"/>
      <selection pane="bottomRight" activeCell="B19" sqref="B19:B60"/>
    </sheetView>
  </sheetViews>
  <sheetFormatPr defaultRowHeight="15" x14ac:dyDescent="0.25"/>
  <cols>
    <col min="1" max="1" width="4" customWidth="1"/>
    <col min="2" max="2" width="8.42578125" customWidth="1"/>
    <col min="3" max="3" width="12.5703125" customWidth="1"/>
    <col min="4" max="4" width="11.42578125" customWidth="1"/>
    <col min="5" max="5" width="14.28515625" customWidth="1"/>
    <col min="6" max="6" width="10.7109375" customWidth="1"/>
    <col min="7" max="8" width="14.28515625" customWidth="1"/>
    <col min="9" max="9" width="11" customWidth="1"/>
    <col min="10" max="11" width="14.28515625" customWidth="1"/>
    <col min="12" max="12" width="16.140625" customWidth="1"/>
    <col min="13" max="13" width="15.42578125" customWidth="1"/>
    <col min="14" max="14" width="15.5703125" customWidth="1"/>
    <col min="15" max="15" width="17.140625" customWidth="1"/>
    <col min="16" max="16" width="9" customWidth="1"/>
    <col min="17" max="17" width="44.85546875" style="49" customWidth="1"/>
    <col min="18" max="18" width="17.42578125" customWidth="1"/>
    <col min="19" max="19" width="12" customWidth="1"/>
    <col min="20" max="20" width="18.42578125" customWidth="1"/>
    <col min="21" max="21" width="13.85546875" customWidth="1"/>
    <col min="22" max="22" width="36.140625" customWidth="1"/>
    <col min="23" max="23" width="46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M4" s="15"/>
      <c r="N4" s="15"/>
      <c r="O4" s="29"/>
      <c r="W4" s="1" t="s">
        <v>57</v>
      </c>
    </row>
    <row r="5" spans="2:23" s="3" customFormat="1" ht="15.75" x14ac:dyDescent="0.25">
      <c r="L5" s="1"/>
      <c r="Q5" s="50"/>
      <c r="W5" s="10" t="s">
        <v>33</v>
      </c>
    </row>
    <row r="6" spans="2:23" s="3" customFormat="1" ht="15.75" x14ac:dyDescent="0.25">
      <c r="B6" s="3" t="s">
        <v>46</v>
      </c>
      <c r="D6" s="13"/>
      <c r="L6" s="4"/>
      <c r="Q6" s="50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3" t="str">
        <f>'(1) Приобретение электроэнергии'!B8</f>
        <v>июль 2026г.</v>
      </c>
      <c r="L8" s="5" t="s">
        <v>2</v>
      </c>
    </row>
    <row r="9" spans="2:23" ht="15.75" x14ac:dyDescent="0.25">
      <c r="B9" s="44" t="s">
        <v>41</v>
      </c>
      <c r="L9" s="5" t="s">
        <v>48</v>
      </c>
      <c r="T9" s="19"/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5" t="s">
        <v>3</v>
      </c>
      <c r="C12" s="55" t="s">
        <v>4</v>
      </c>
      <c r="D12" s="55" t="s">
        <v>5</v>
      </c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 t="s">
        <v>6</v>
      </c>
      <c r="R12" s="55" t="s">
        <v>7</v>
      </c>
      <c r="S12" s="55" t="s">
        <v>8</v>
      </c>
      <c r="T12" s="55" t="s">
        <v>9</v>
      </c>
      <c r="U12" s="55" t="s">
        <v>10</v>
      </c>
      <c r="V12" s="55" t="s">
        <v>11</v>
      </c>
      <c r="W12" s="55" t="s">
        <v>12</v>
      </c>
    </row>
    <row r="13" spans="2:23" s="7" customFormat="1" ht="15.75" x14ac:dyDescent="0.25">
      <c r="B13" s="55"/>
      <c r="C13" s="55"/>
      <c r="D13" s="55" t="s">
        <v>13</v>
      </c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 t="s">
        <v>14</v>
      </c>
      <c r="P13" s="55"/>
      <c r="Q13" s="55"/>
      <c r="R13" s="55"/>
      <c r="S13" s="55"/>
      <c r="T13" s="55"/>
      <c r="U13" s="55"/>
      <c r="V13" s="55"/>
      <c r="W13" s="55"/>
    </row>
    <row r="14" spans="2:23" s="7" customFormat="1" ht="15.75" x14ac:dyDescent="0.25">
      <c r="B14" s="55"/>
      <c r="C14" s="55"/>
      <c r="D14" s="55" t="s">
        <v>15</v>
      </c>
      <c r="E14" s="55"/>
      <c r="F14" s="55"/>
      <c r="G14" s="55"/>
      <c r="H14" s="55"/>
      <c r="I14" s="55"/>
      <c r="J14" s="55"/>
      <c r="K14" s="55"/>
      <c r="L14" s="55"/>
      <c r="M14" s="55"/>
      <c r="N14" s="55" t="s">
        <v>16</v>
      </c>
      <c r="O14" s="55"/>
      <c r="P14" s="55"/>
      <c r="Q14" s="55"/>
      <c r="R14" s="55"/>
      <c r="S14" s="55"/>
      <c r="T14" s="55"/>
      <c r="U14" s="55"/>
      <c r="V14" s="55"/>
      <c r="W14" s="55"/>
    </row>
    <row r="15" spans="2:23" s="7" customFormat="1" ht="31.5" customHeight="1" x14ac:dyDescent="0.25">
      <c r="B15" s="55"/>
      <c r="C15" s="55"/>
      <c r="D15" s="55" t="s">
        <v>17</v>
      </c>
      <c r="E15" s="55"/>
      <c r="F15" s="55"/>
      <c r="G15" s="55" t="s">
        <v>18</v>
      </c>
      <c r="H15" s="55"/>
      <c r="I15" s="55"/>
      <c r="J15" s="55" t="s">
        <v>19</v>
      </c>
      <c r="K15" s="55"/>
      <c r="L15" s="55" t="s">
        <v>20</v>
      </c>
      <c r="M15" s="55"/>
      <c r="N15" s="55"/>
      <c r="O15" s="55" t="s">
        <v>21</v>
      </c>
      <c r="P15" s="55" t="s">
        <v>22</v>
      </c>
      <c r="Q15" s="55"/>
      <c r="R15" s="55"/>
      <c r="S15" s="55"/>
      <c r="T15" s="55"/>
      <c r="U15" s="55"/>
      <c r="V15" s="55"/>
      <c r="W15" s="55"/>
    </row>
    <row r="16" spans="2:23" s="7" customFormat="1" ht="63" x14ac:dyDescent="0.25">
      <c r="B16" s="55"/>
      <c r="C16" s="55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5"/>
      <c r="O16" s="55"/>
      <c r="P16" s="55"/>
      <c r="Q16" s="55"/>
      <c r="R16" s="55"/>
      <c r="S16" s="55"/>
      <c r="T16" s="55"/>
      <c r="U16" s="55"/>
      <c r="V16" s="55"/>
      <c r="W16" s="55"/>
    </row>
    <row r="17" spans="2:26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6" s="17" customFormat="1" ht="30" customHeight="1" x14ac:dyDescent="0.25">
      <c r="B18" s="28">
        <v>1</v>
      </c>
      <c r="C18" s="40">
        <f>'(1) Приобретение электроэнергии'!$C$18</f>
        <v>46203</v>
      </c>
      <c r="D18" s="28" t="s">
        <v>49</v>
      </c>
      <c r="E18" s="28" t="s">
        <v>49</v>
      </c>
      <c r="F18" s="28" t="s">
        <v>49</v>
      </c>
      <c r="G18" s="28" t="s">
        <v>49</v>
      </c>
      <c r="H18" s="28" t="s">
        <v>49</v>
      </c>
      <c r="I18" s="28" t="s">
        <v>49</v>
      </c>
      <c r="J18" s="28" t="s">
        <v>49</v>
      </c>
      <c r="K18" s="28" t="s">
        <v>49</v>
      </c>
      <c r="L18" s="28" t="s">
        <v>49</v>
      </c>
      <c r="M18" s="28" t="s">
        <v>49</v>
      </c>
      <c r="N18" s="28" t="s">
        <v>49</v>
      </c>
      <c r="O18" s="28" t="s">
        <v>50</v>
      </c>
      <c r="P18" s="28" t="s">
        <v>49</v>
      </c>
      <c r="Q18" s="70" t="s">
        <v>108</v>
      </c>
      <c r="R18" s="71">
        <v>10.5</v>
      </c>
      <c r="S18" s="56" t="s">
        <v>89</v>
      </c>
      <c r="T18" s="56">
        <v>1</v>
      </c>
      <c r="U18" s="71">
        <v>10.5</v>
      </c>
      <c r="V18" s="70" t="s">
        <v>68</v>
      </c>
      <c r="W18" s="70" t="s">
        <v>109</v>
      </c>
      <c r="Y18" s="37"/>
      <c r="Z18" s="37"/>
    </row>
    <row r="19" spans="2:26" s="17" customFormat="1" ht="30" customHeight="1" x14ac:dyDescent="0.25">
      <c r="B19" s="28">
        <f>B18+1</f>
        <v>2</v>
      </c>
      <c r="C19" s="40">
        <f>'(1) Приобретение электроэнергии'!$C$18</f>
        <v>46203</v>
      </c>
      <c r="D19" s="28" t="s">
        <v>49</v>
      </c>
      <c r="E19" s="28" t="s">
        <v>49</v>
      </c>
      <c r="F19" s="28" t="s">
        <v>49</v>
      </c>
      <c r="G19" s="28" t="s">
        <v>49</v>
      </c>
      <c r="H19" s="28" t="s">
        <v>49</v>
      </c>
      <c r="I19" s="28" t="s">
        <v>49</v>
      </c>
      <c r="J19" s="28" t="s">
        <v>49</v>
      </c>
      <c r="K19" s="28" t="s">
        <v>49</v>
      </c>
      <c r="L19" s="28" t="s">
        <v>49</v>
      </c>
      <c r="M19" s="28" t="s">
        <v>49</v>
      </c>
      <c r="N19" s="28" t="s">
        <v>49</v>
      </c>
      <c r="O19" s="28" t="s">
        <v>50</v>
      </c>
      <c r="P19" s="28" t="s">
        <v>49</v>
      </c>
      <c r="Q19" s="70" t="s">
        <v>110</v>
      </c>
      <c r="R19" s="71">
        <v>5</v>
      </c>
      <c r="S19" s="56" t="s">
        <v>89</v>
      </c>
      <c r="T19" s="56">
        <v>1</v>
      </c>
      <c r="U19" s="71">
        <v>5</v>
      </c>
      <c r="V19" s="70" t="s">
        <v>90</v>
      </c>
      <c r="W19" s="70" t="s">
        <v>111</v>
      </c>
      <c r="Y19" s="37"/>
      <c r="Z19" s="37"/>
    </row>
    <row r="20" spans="2:26" s="17" customFormat="1" ht="30" customHeight="1" x14ac:dyDescent="0.25">
      <c r="B20" s="28">
        <f t="shared" ref="B20:B60" si="0">B19+1</f>
        <v>3</v>
      </c>
      <c r="C20" s="40">
        <f>'(1) Приобретение электроэнергии'!$C$18</f>
        <v>46203</v>
      </c>
      <c r="D20" s="28" t="s">
        <v>49</v>
      </c>
      <c r="E20" s="28" t="s">
        <v>49</v>
      </c>
      <c r="F20" s="28" t="s">
        <v>49</v>
      </c>
      <c r="G20" s="28" t="s">
        <v>49</v>
      </c>
      <c r="H20" s="28" t="s">
        <v>49</v>
      </c>
      <c r="I20" s="28" t="s">
        <v>49</v>
      </c>
      <c r="J20" s="28" t="s">
        <v>49</v>
      </c>
      <c r="K20" s="28" t="s">
        <v>49</v>
      </c>
      <c r="L20" s="28" t="s">
        <v>49</v>
      </c>
      <c r="M20" s="28" t="s">
        <v>49</v>
      </c>
      <c r="N20" s="28" t="s">
        <v>49</v>
      </c>
      <c r="O20" s="28" t="s">
        <v>50</v>
      </c>
      <c r="P20" s="28" t="s">
        <v>49</v>
      </c>
      <c r="Q20" s="70" t="s">
        <v>112</v>
      </c>
      <c r="R20" s="71">
        <v>3.5745999999999998</v>
      </c>
      <c r="S20" s="56" t="s">
        <v>89</v>
      </c>
      <c r="T20" s="56">
        <v>1</v>
      </c>
      <c r="U20" s="71">
        <v>3.5745999999999998</v>
      </c>
      <c r="V20" s="70" t="s">
        <v>91</v>
      </c>
      <c r="W20" s="70" t="s">
        <v>113</v>
      </c>
      <c r="Y20" s="37"/>
      <c r="Z20" s="37"/>
    </row>
    <row r="21" spans="2:26" s="17" customFormat="1" ht="30" customHeight="1" x14ac:dyDescent="0.25">
      <c r="B21" s="28">
        <f t="shared" si="0"/>
        <v>4</v>
      </c>
      <c r="C21" s="40">
        <f>'(1) Приобретение электроэнергии'!$C$18</f>
        <v>46203</v>
      </c>
      <c r="D21" s="28" t="s">
        <v>49</v>
      </c>
      <c r="E21" s="28" t="s">
        <v>49</v>
      </c>
      <c r="F21" s="28" t="s">
        <v>49</v>
      </c>
      <c r="G21" s="28" t="s">
        <v>49</v>
      </c>
      <c r="H21" s="28" t="s">
        <v>49</v>
      </c>
      <c r="I21" s="28" t="s">
        <v>49</v>
      </c>
      <c r="J21" s="28" t="s">
        <v>49</v>
      </c>
      <c r="K21" s="28" t="s">
        <v>49</v>
      </c>
      <c r="L21" s="28" t="s">
        <v>49</v>
      </c>
      <c r="M21" s="28" t="s">
        <v>49</v>
      </c>
      <c r="N21" s="28" t="s">
        <v>49</v>
      </c>
      <c r="O21" s="28" t="s">
        <v>50</v>
      </c>
      <c r="P21" s="28" t="s">
        <v>49</v>
      </c>
      <c r="Q21" s="70" t="s">
        <v>114</v>
      </c>
      <c r="R21" s="71">
        <v>0.30912648666023795</v>
      </c>
      <c r="S21" s="56" t="s">
        <v>67</v>
      </c>
      <c r="T21" s="56">
        <v>62.22</v>
      </c>
      <c r="U21" s="71">
        <v>19.233850000000004</v>
      </c>
      <c r="V21" s="70" t="s">
        <v>69</v>
      </c>
      <c r="W21" s="70" t="s">
        <v>115</v>
      </c>
      <c r="Y21" s="37"/>
      <c r="Z21" s="37"/>
    </row>
    <row r="22" spans="2:26" s="17" customFormat="1" ht="30" customHeight="1" x14ac:dyDescent="0.25">
      <c r="B22" s="28">
        <f t="shared" si="0"/>
        <v>5</v>
      </c>
      <c r="C22" s="40">
        <f>'(1) Приобретение электроэнергии'!$C$18</f>
        <v>46203</v>
      </c>
      <c r="D22" s="28" t="s">
        <v>49</v>
      </c>
      <c r="E22" s="28" t="s">
        <v>49</v>
      </c>
      <c r="F22" s="28" t="s">
        <v>49</v>
      </c>
      <c r="G22" s="28" t="s">
        <v>49</v>
      </c>
      <c r="H22" s="28" t="s">
        <v>49</v>
      </c>
      <c r="I22" s="28" t="s">
        <v>49</v>
      </c>
      <c r="J22" s="28" t="s">
        <v>49</v>
      </c>
      <c r="K22" s="28" t="s">
        <v>49</v>
      </c>
      <c r="L22" s="28" t="s">
        <v>49</v>
      </c>
      <c r="M22" s="28" t="s">
        <v>49</v>
      </c>
      <c r="N22" s="28" t="s">
        <v>49</v>
      </c>
      <c r="O22" s="28" t="s">
        <v>50</v>
      </c>
      <c r="P22" s="28" t="s">
        <v>49</v>
      </c>
      <c r="Q22" s="70" t="s">
        <v>116</v>
      </c>
      <c r="R22" s="71">
        <v>24.5</v>
      </c>
      <c r="S22" s="56" t="s">
        <v>61</v>
      </c>
      <c r="T22" s="56">
        <v>2</v>
      </c>
      <c r="U22" s="71">
        <v>49</v>
      </c>
      <c r="V22" s="70" t="s">
        <v>82</v>
      </c>
      <c r="W22" s="70" t="s">
        <v>117</v>
      </c>
      <c r="Y22" s="37"/>
      <c r="Z22" s="37"/>
    </row>
    <row r="23" spans="2:26" s="17" customFormat="1" ht="30" customHeight="1" x14ac:dyDescent="0.25">
      <c r="B23" s="28">
        <f t="shared" si="0"/>
        <v>6</v>
      </c>
      <c r="C23" s="40">
        <f>'(1) Приобретение электроэнергии'!$C$18</f>
        <v>46203</v>
      </c>
      <c r="D23" s="28" t="s">
        <v>49</v>
      </c>
      <c r="E23" s="28" t="s">
        <v>49</v>
      </c>
      <c r="F23" s="28" t="s">
        <v>49</v>
      </c>
      <c r="G23" s="28" t="s">
        <v>49</v>
      </c>
      <c r="H23" s="28" t="s">
        <v>49</v>
      </c>
      <c r="I23" s="28" t="s">
        <v>49</v>
      </c>
      <c r="J23" s="28" t="s">
        <v>49</v>
      </c>
      <c r="K23" s="28" t="s">
        <v>49</v>
      </c>
      <c r="L23" s="28" t="s">
        <v>49</v>
      </c>
      <c r="M23" s="28" t="s">
        <v>49</v>
      </c>
      <c r="N23" s="28" t="s">
        <v>49</v>
      </c>
      <c r="O23" s="28" t="s">
        <v>50</v>
      </c>
      <c r="P23" s="28" t="s">
        <v>49</v>
      </c>
      <c r="Q23" s="70" t="s">
        <v>118</v>
      </c>
      <c r="R23" s="71">
        <v>0.43675999999999998</v>
      </c>
      <c r="S23" s="56" t="s">
        <v>89</v>
      </c>
      <c r="T23" s="56">
        <v>1</v>
      </c>
      <c r="U23" s="71">
        <v>0.43675999999999998</v>
      </c>
      <c r="V23" s="70" t="s">
        <v>62</v>
      </c>
      <c r="W23" s="70" t="s">
        <v>119</v>
      </c>
      <c r="Y23" s="37"/>
      <c r="Z23" s="37"/>
    </row>
    <row r="24" spans="2:26" s="17" customFormat="1" ht="30" customHeight="1" x14ac:dyDescent="0.25">
      <c r="B24" s="28">
        <f t="shared" si="0"/>
        <v>7</v>
      </c>
      <c r="C24" s="40">
        <f>'(1) Приобретение электроэнергии'!$C$18</f>
        <v>46203</v>
      </c>
      <c r="D24" s="28" t="s">
        <v>49</v>
      </c>
      <c r="E24" s="28" t="s">
        <v>49</v>
      </c>
      <c r="F24" s="28" t="s">
        <v>49</v>
      </c>
      <c r="G24" s="28" t="s">
        <v>49</v>
      </c>
      <c r="H24" s="28" t="s">
        <v>49</v>
      </c>
      <c r="I24" s="28" t="s">
        <v>49</v>
      </c>
      <c r="J24" s="28" t="s">
        <v>49</v>
      </c>
      <c r="K24" s="28" t="s">
        <v>49</v>
      </c>
      <c r="L24" s="28" t="s">
        <v>49</v>
      </c>
      <c r="M24" s="28" t="s">
        <v>49</v>
      </c>
      <c r="N24" s="28" t="s">
        <v>49</v>
      </c>
      <c r="O24" s="28" t="s">
        <v>50</v>
      </c>
      <c r="P24" s="28" t="s">
        <v>49</v>
      </c>
      <c r="Q24" s="70" t="s">
        <v>120</v>
      </c>
      <c r="R24" s="71">
        <v>0.16833436055469952</v>
      </c>
      <c r="S24" s="56" t="s">
        <v>67</v>
      </c>
      <c r="T24" s="56">
        <v>6.49</v>
      </c>
      <c r="U24" s="71">
        <v>1.09249</v>
      </c>
      <c r="V24" s="70" t="s">
        <v>70</v>
      </c>
      <c r="W24" s="70" t="s">
        <v>121</v>
      </c>
      <c r="Y24" s="37"/>
      <c r="Z24" s="37"/>
    </row>
    <row r="25" spans="2:26" s="17" customFormat="1" ht="32.25" customHeight="1" x14ac:dyDescent="0.25">
      <c r="B25" s="28">
        <f t="shared" si="0"/>
        <v>8</v>
      </c>
      <c r="C25" s="40">
        <f>'(1) Приобретение электроэнергии'!$C$18</f>
        <v>46203</v>
      </c>
      <c r="D25" s="28" t="s">
        <v>49</v>
      </c>
      <c r="E25" s="28" t="s">
        <v>49</v>
      </c>
      <c r="F25" s="28" t="s">
        <v>49</v>
      </c>
      <c r="G25" s="28" t="s">
        <v>49</v>
      </c>
      <c r="H25" s="28" t="s">
        <v>49</v>
      </c>
      <c r="I25" s="28" t="s">
        <v>49</v>
      </c>
      <c r="J25" s="28" t="s">
        <v>49</v>
      </c>
      <c r="K25" s="28" t="s">
        <v>49</v>
      </c>
      <c r="L25" s="28" t="s">
        <v>49</v>
      </c>
      <c r="M25" s="28" t="s">
        <v>49</v>
      </c>
      <c r="N25" s="28" t="s">
        <v>49</v>
      </c>
      <c r="O25" s="28" t="s">
        <v>50</v>
      </c>
      <c r="P25" s="28" t="s">
        <v>49</v>
      </c>
      <c r="Q25" s="72" t="s">
        <v>122</v>
      </c>
      <c r="R25" s="73">
        <v>0.44279000000000002</v>
      </c>
      <c r="S25" s="56" t="s">
        <v>61</v>
      </c>
      <c r="T25" s="74">
        <v>4</v>
      </c>
      <c r="U25" s="58">
        <v>1.7711600000000001</v>
      </c>
      <c r="V25" s="75" t="s">
        <v>92</v>
      </c>
      <c r="W25" s="75" t="s">
        <v>123</v>
      </c>
      <c r="Y25" s="37"/>
      <c r="Z25" s="37"/>
    </row>
    <row r="26" spans="2:26" s="17" customFormat="1" ht="70.5" customHeight="1" x14ac:dyDescent="0.25">
      <c r="B26" s="28">
        <f t="shared" si="0"/>
        <v>9</v>
      </c>
      <c r="C26" s="40">
        <f>'(1) Приобретение электроэнергии'!$C$18</f>
        <v>46203</v>
      </c>
      <c r="D26" s="28" t="s">
        <v>49</v>
      </c>
      <c r="E26" s="28" t="s">
        <v>49</v>
      </c>
      <c r="F26" s="28" t="s">
        <v>49</v>
      </c>
      <c r="G26" s="28" t="s">
        <v>49</v>
      </c>
      <c r="H26" s="28" t="s">
        <v>49</v>
      </c>
      <c r="I26" s="28" t="s">
        <v>49</v>
      </c>
      <c r="J26" s="28" t="s">
        <v>49</v>
      </c>
      <c r="K26" s="28" t="s">
        <v>49</v>
      </c>
      <c r="L26" s="28" t="s">
        <v>49</v>
      </c>
      <c r="M26" s="28" t="s">
        <v>49</v>
      </c>
      <c r="N26" s="28" t="s">
        <v>49</v>
      </c>
      <c r="O26" s="28" t="s">
        <v>50</v>
      </c>
      <c r="P26" s="28" t="s">
        <v>49</v>
      </c>
      <c r="Q26" s="70" t="s">
        <v>124</v>
      </c>
      <c r="R26" s="71">
        <v>14.64</v>
      </c>
      <c r="S26" s="56" t="s">
        <v>61</v>
      </c>
      <c r="T26" s="74">
        <v>1</v>
      </c>
      <c r="U26" s="76">
        <v>14.64</v>
      </c>
      <c r="V26" s="75" t="s">
        <v>125</v>
      </c>
      <c r="W26" s="75" t="s">
        <v>126</v>
      </c>
      <c r="Y26" s="37"/>
      <c r="Z26" s="37"/>
    </row>
    <row r="27" spans="2:26" s="17" customFormat="1" ht="70.5" customHeight="1" x14ac:dyDescent="0.25">
      <c r="B27" s="28">
        <f t="shared" si="0"/>
        <v>10</v>
      </c>
      <c r="C27" s="40">
        <f>'(1) Приобретение электроэнергии'!$C$18</f>
        <v>46203</v>
      </c>
      <c r="D27" s="28" t="s">
        <v>49</v>
      </c>
      <c r="E27" s="28" t="s">
        <v>49</v>
      </c>
      <c r="F27" s="28" t="s">
        <v>49</v>
      </c>
      <c r="G27" s="28" t="s">
        <v>49</v>
      </c>
      <c r="H27" s="28" t="s">
        <v>49</v>
      </c>
      <c r="I27" s="28" t="s">
        <v>49</v>
      </c>
      <c r="J27" s="28" t="s">
        <v>49</v>
      </c>
      <c r="K27" s="28" t="s">
        <v>49</v>
      </c>
      <c r="L27" s="28" t="s">
        <v>49</v>
      </c>
      <c r="M27" s="28" t="s">
        <v>49</v>
      </c>
      <c r="N27" s="28" t="s">
        <v>49</v>
      </c>
      <c r="O27" s="28" t="s">
        <v>50</v>
      </c>
      <c r="P27" s="28" t="s">
        <v>49</v>
      </c>
      <c r="Q27" s="70" t="s">
        <v>127</v>
      </c>
      <c r="R27" s="71">
        <v>1.06176</v>
      </c>
      <c r="S27" s="56" t="s">
        <v>61</v>
      </c>
      <c r="T27" s="74">
        <v>1</v>
      </c>
      <c r="U27" s="76">
        <v>1.06176</v>
      </c>
      <c r="V27" s="75" t="s">
        <v>128</v>
      </c>
      <c r="W27" s="75" t="s">
        <v>129</v>
      </c>
      <c r="Y27" s="37"/>
      <c r="Z27" s="37"/>
    </row>
    <row r="28" spans="2:26" s="18" customFormat="1" ht="22.5" customHeight="1" x14ac:dyDescent="0.25">
      <c r="B28" s="28">
        <f t="shared" si="0"/>
        <v>11</v>
      </c>
      <c r="C28" s="40">
        <f>'(1) Приобретение электроэнергии'!$C$18</f>
        <v>46203</v>
      </c>
      <c r="D28" s="28" t="s">
        <v>49</v>
      </c>
      <c r="E28" s="28" t="s">
        <v>49</v>
      </c>
      <c r="F28" s="28" t="s">
        <v>49</v>
      </c>
      <c r="G28" s="28" t="s">
        <v>49</v>
      </c>
      <c r="H28" s="28" t="s">
        <v>49</v>
      </c>
      <c r="I28" s="28" t="s">
        <v>49</v>
      </c>
      <c r="J28" s="28" t="s">
        <v>49</v>
      </c>
      <c r="K28" s="28" t="s">
        <v>49</v>
      </c>
      <c r="L28" s="28" t="s">
        <v>49</v>
      </c>
      <c r="M28" s="28" t="s">
        <v>49</v>
      </c>
      <c r="N28" s="28" t="s">
        <v>49</v>
      </c>
      <c r="O28" s="28" t="s">
        <v>50</v>
      </c>
      <c r="P28" s="28" t="s">
        <v>49</v>
      </c>
      <c r="Q28" s="72" t="s">
        <v>130</v>
      </c>
      <c r="R28" s="71">
        <v>23.978999999999999</v>
      </c>
      <c r="S28" s="56" t="s">
        <v>89</v>
      </c>
      <c r="T28" s="74">
        <v>1</v>
      </c>
      <c r="U28" s="76">
        <v>23.978999999999999</v>
      </c>
      <c r="V28" s="75" t="s">
        <v>71</v>
      </c>
      <c r="W28" s="75" t="s">
        <v>131</v>
      </c>
      <c r="Y28" s="37"/>
      <c r="Z28" s="37"/>
    </row>
    <row r="29" spans="2:26" s="18" customFormat="1" ht="34.5" customHeight="1" x14ac:dyDescent="0.25">
      <c r="B29" s="28">
        <f t="shared" si="0"/>
        <v>12</v>
      </c>
      <c r="C29" s="40">
        <f>'(1) Приобретение электроэнергии'!$C$18</f>
        <v>46203</v>
      </c>
      <c r="D29" s="28" t="s">
        <v>49</v>
      </c>
      <c r="E29" s="28" t="s">
        <v>49</v>
      </c>
      <c r="F29" s="28" t="s">
        <v>49</v>
      </c>
      <c r="G29" s="28" t="s">
        <v>49</v>
      </c>
      <c r="H29" s="28" t="s">
        <v>49</v>
      </c>
      <c r="I29" s="28" t="s">
        <v>49</v>
      </c>
      <c r="J29" s="28" t="s">
        <v>49</v>
      </c>
      <c r="K29" s="28" t="s">
        <v>49</v>
      </c>
      <c r="L29" s="28" t="s">
        <v>49</v>
      </c>
      <c r="M29" s="28" t="s">
        <v>49</v>
      </c>
      <c r="N29" s="28" t="s">
        <v>49</v>
      </c>
      <c r="O29" s="28" t="s">
        <v>50</v>
      </c>
      <c r="P29" s="28" t="s">
        <v>49</v>
      </c>
      <c r="Q29" s="72" t="s">
        <v>132</v>
      </c>
      <c r="R29" s="71">
        <v>16.89</v>
      </c>
      <c r="S29" s="56" t="s">
        <v>89</v>
      </c>
      <c r="T29" s="74">
        <v>1</v>
      </c>
      <c r="U29" s="76">
        <v>16.89</v>
      </c>
      <c r="V29" s="75" t="s">
        <v>133</v>
      </c>
      <c r="W29" s="75" t="s">
        <v>134</v>
      </c>
      <c r="Y29" s="37"/>
      <c r="Z29" s="37"/>
    </row>
    <row r="30" spans="2:26" s="18" customFormat="1" ht="53.25" customHeight="1" x14ac:dyDescent="0.25">
      <c r="B30" s="28">
        <f t="shared" si="0"/>
        <v>13</v>
      </c>
      <c r="C30" s="40">
        <f>'(1) Приобретение электроэнергии'!$C$18</f>
        <v>46203</v>
      </c>
      <c r="D30" s="28" t="s">
        <v>49</v>
      </c>
      <c r="E30" s="28" t="s">
        <v>49</v>
      </c>
      <c r="F30" s="28" t="s">
        <v>49</v>
      </c>
      <c r="G30" s="28" t="s">
        <v>49</v>
      </c>
      <c r="H30" s="28" t="s">
        <v>49</v>
      </c>
      <c r="I30" s="28" t="s">
        <v>49</v>
      </c>
      <c r="J30" s="28" t="s">
        <v>49</v>
      </c>
      <c r="K30" s="28" t="s">
        <v>49</v>
      </c>
      <c r="L30" s="28" t="s">
        <v>49</v>
      </c>
      <c r="M30" s="28" t="s">
        <v>49</v>
      </c>
      <c r="N30" s="28" t="s">
        <v>49</v>
      </c>
      <c r="O30" s="28" t="s">
        <v>50</v>
      </c>
      <c r="P30" s="28" t="s">
        <v>49</v>
      </c>
      <c r="Q30" s="72" t="s">
        <v>135</v>
      </c>
      <c r="R30" s="71">
        <v>0.58874000000000004</v>
      </c>
      <c r="S30" s="56" t="s">
        <v>89</v>
      </c>
      <c r="T30" s="74">
        <v>1</v>
      </c>
      <c r="U30" s="76">
        <v>0.58874000000000004</v>
      </c>
      <c r="V30" s="75" t="s">
        <v>76</v>
      </c>
      <c r="W30" s="75" t="s">
        <v>136</v>
      </c>
      <c r="Y30" s="37"/>
      <c r="Z30" s="37"/>
    </row>
    <row r="31" spans="2:26" s="18" customFormat="1" ht="53.25" customHeight="1" x14ac:dyDescent="0.25">
      <c r="B31" s="28">
        <f t="shared" si="0"/>
        <v>14</v>
      </c>
      <c r="C31" s="40">
        <f>'(1) Приобретение электроэнергии'!$C$18</f>
        <v>46203</v>
      </c>
      <c r="D31" s="28" t="s">
        <v>49</v>
      </c>
      <c r="E31" s="28" t="s">
        <v>49</v>
      </c>
      <c r="F31" s="28" t="s">
        <v>49</v>
      </c>
      <c r="G31" s="28" t="s">
        <v>49</v>
      </c>
      <c r="H31" s="28" t="s">
        <v>49</v>
      </c>
      <c r="I31" s="28" t="s">
        <v>49</v>
      </c>
      <c r="J31" s="28" t="s">
        <v>49</v>
      </c>
      <c r="K31" s="28" t="s">
        <v>49</v>
      </c>
      <c r="L31" s="28" t="s">
        <v>49</v>
      </c>
      <c r="M31" s="28" t="s">
        <v>49</v>
      </c>
      <c r="N31" s="28" t="s">
        <v>49</v>
      </c>
      <c r="O31" s="28" t="s">
        <v>50</v>
      </c>
      <c r="P31" s="28" t="s">
        <v>49</v>
      </c>
      <c r="Q31" s="72" t="s">
        <v>137</v>
      </c>
      <c r="R31" s="71">
        <v>41.299219999999991</v>
      </c>
      <c r="S31" s="56" t="s">
        <v>89</v>
      </c>
      <c r="T31" s="74">
        <v>1</v>
      </c>
      <c r="U31" s="76">
        <v>41.299219999999991</v>
      </c>
      <c r="V31" s="75" t="s">
        <v>72</v>
      </c>
      <c r="W31" s="75" t="s">
        <v>138</v>
      </c>
      <c r="Y31" s="37"/>
      <c r="Z31" s="37"/>
    </row>
    <row r="32" spans="2:26" s="17" customFormat="1" ht="34.5" customHeight="1" x14ac:dyDescent="0.25">
      <c r="B32" s="28">
        <f t="shared" si="0"/>
        <v>15</v>
      </c>
      <c r="C32" s="40">
        <f>'(1) Приобретение электроэнергии'!$C$18</f>
        <v>46203</v>
      </c>
      <c r="D32" s="28" t="s">
        <v>49</v>
      </c>
      <c r="E32" s="28" t="s">
        <v>49</v>
      </c>
      <c r="F32" s="28" t="s">
        <v>49</v>
      </c>
      <c r="G32" s="28" t="s">
        <v>49</v>
      </c>
      <c r="H32" s="28" t="s">
        <v>49</v>
      </c>
      <c r="I32" s="28" t="s">
        <v>49</v>
      </c>
      <c r="J32" s="28" t="s">
        <v>49</v>
      </c>
      <c r="K32" s="28" t="s">
        <v>49</v>
      </c>
      <c r="L32" s="28" t="s">
        <v>49</v>
      </c>
      <c r="M32" s="28" t="s">
        <v>49</v>
      </c>
      <c r="N32" s="28" t="s">
        <v>49</v>
      </c>
      <c r="O32" s="28" t="s">
        <v>50</v>
      </c>
      <c r="P32" s="28" t="s">
        <v>49</v>
      </c>
      <c r="Q32" s="72" t="s">
        <v>139</v>
      </c>
      <c r="R32" s="71">
        <v>36.75</v>
      </c>
      <c r="S32" s="56" t="s">
        <v>89</v>
      </c>
      <c r="T32" s="74">
        <v>1</v>
      </c>
      <c r="U32" s="76">
        <v>36.75</v>
      </c>
      <c r="V32" s="75" t="s">
        <v>140</v>
      </c>
      <c r="W32" s="75" t="s">
        <v>141</v>
      </c>
      <c r="Y32" s="37"/>
      <c r="Z32" s="37"/>
    </row>
    <row r="33" spans="2:26" s="17" customFormat="1" ht="34.5" customHeight="1" x14ac:dyDescent="0.25">
      <c r="B33" s="28">
        <f t="shared" si="0"/>
        <v>16</v>
      </c>
      <c r="C33" s="40">
        <f>'(1) Приобретение электроэнергии'!$C$18</f>
        <v>46203</v>
      </c>
      <c r="D33" s="28" t="s">
        <v>49</v>
      </c>
      <c r="E33" s="28" t="s">
        <v>49</v>
      </c>
      <c r="F33" s="28" t="s">
        <v>49</v>
      </c>
      <c r="G33" s="28" t="s">
        <v>49</v>
      </c>
      <c r="H33" s="28" t="s">
        <v>49</v>
      </c>
      <c r="I33" s="28" t="s">
        <v>49</v>
      </c>
      <c r="J33" s="28" t="s">
        <v>49</v>
      </c>
      <c r="K33" s="28" t="s">
        <v>49</v>
      </c>
      <c r="L33" s="28" t="s">
        <v>49</v>
      </c>
      <c r="M33" s="28" t="s">
        <v>49</v>
      </c>
      <c r="N33" s="28" t="s">
        <v>49</v>
      </c>
      <c r="O33" s="28" t="s">
        <v>50</v>
      </c>
      <c r="P33" s="28" t="s">
        <v>49</v>
      </c>
      <c r="Q33" s="72" t="s">
        <v>112</v>
      </c>
      <c r="R33" s="71">
        <v>2.1</v>
      </c>
      <c r="S33" s="56" t="s">
        <v>89</v>
      </c>
      <c r="T33" s="74">
        <v>1</v>
      </c>
      <c r="U33" s="76">
        <v>2.1</v>
      </c>
      <c r="V33" s="75" t="s">
        <v>93</v>
      </c>
      <c r="W33" s="75" t="s">
        <v>142</v>
      </c>
      <c r="Y33" s="37"/>
      <c r="Z33" s="37"/>
    </row>
    <row r="34" spans="2:26" s="17" customFormat="1" ht="62.25" customHeight="1" x14ac:dyDescent="0.25">
      <c r="B34" s="28">
        <f t="shared" si="0"/>
        <v>17</v>
      </c>
      <c r="C34" s="40">
        <f>'(1) Приобретение электроэнергии'!$C$18</f>
        <v>46203</v>
      </c>
      <c r="D34" s="28" t="s">
        <v>49</v>
      </c>
      <c r="E34" s="28" t="s">
        <v>49</v>
      </c>
      <c r="F34" s="28" t="s">
        <v>49</v>
      </c>
      <c r="G34" s="28" t="s">
        <v>49</v>
      </c>
      <c r="H34" s="28" t="s">
        <v>49</v>
      </c>
      <c r="I34" s="28" t="s">
        <v>49</v>
      </c>
      <c r="J34" s="28" t="s">
        <v>49</v>
      </c>
      <c r="K34" s="28" t="s">
        <v>49</v>
      </c>
      <c r="L34" s="28" t="s">
        <v>49</v>
      </c>
      <c r="M34" s="28" t="s">
        <v>49</v>
      </c>
      <c r="N34" s="28" t="s">
        <v>49</v>
      </c>
      <c r="O34" s="28" t="s">
        <v>50</v>
      </c>
      <c r="P34" s="28" t="s">
        <v>49</v>
      </c>
      <c r="Q34" s="72" t="s">
        <v>143</v>
      </c>
      <c r="R34" s="71">
        <v>694.74499999999989</v>
      </c>
      <c r="S34" s="56" t="s">
        <v>89</v>
      </c>
      <c r="T34" s="71">
        <v>1</v>
      </c>
      <c r="U34" s="76">
        <v>694.74499999999989</v>
      </c>
      <c r="V34" s="75" t="s">
        <v>94</v>
      </c>
      <c r="W34" s="75" t="s">
        <v>144</v>
      </c>
      <c r="Y34" s="37"/>
      <c r="Z34" s="37"/>
    </row>
    <row r="35" spans="2:26" s="17" customFormat="1" ht="48.75" customHeight="1" x14ac:dyDescent="0.25">
      <c r="B35" s="28">
        <f t="shared" si="0"/>
        <v>18</v>
      </c>
      <c r="C35" s="40">
        <f>'(1) Приобретение электроэнергии'!$C$18</f>
        <v>46203</v>
      </c>
      <c r="D35" s="28" t="s">
        <v>49</v>
      </c>
      <c r="E35" s="28" t="s">
        <v>49</v>
      </c>
      <c r="F35" s="28" t="s">
        <v>49</v>
      </c>
      <c r="G35" s="28" t="s">
        <v>49</v>
      </c>
      <c r="H35" s="28" t="s">
        <v>49</v>
      </c>
      <c r="I35" s="28" t="s">
        <v>49</v>
      </c>
      <c r="J35" s="28" t="s">
        <v>49</v>
      </c>
      <c r="K35" s="28" t="s">
        <v>49</v>
      </c>
      <c r="L35" s="28" t="s">
        <v>49</v>
      </c>
      <c r="M35" s="28" t="s">
        <v>49</v>
      </c>
      <c r="N35" s="28" t="s">
        <v>49</v>
      </c>
      <c r="O35" s="28" t="s">
        <v>50</v>
      </c>
      <c r="P35" s="28" t="s">
        <v>49</v>
      </c>
      <c r="Q35" s="72" t="s">
        <v>145</v>
      </c>
      <c r="R35" s="71"/>
      <c r="S35" s="56" t="s">
        <v>89</v>
      </c>
      <c r="T35" s="71">
        <v>1</v>
      </c>
      <c r="U35" s="76">
        <v>41.506620000000005</v>
      </c>
      <c r="V35" s="75" t="s">
        <v>94</v>
      </c>
      <c r="W35" s="75" t="s">
        <v>146</v>
      </c>
      <c r="Y35" s="37"/>
      <c r="Z35" s="37"/>
    </row>
    <row r="36" spans="2:26" s="17" customFormat="1" ht="48.75" customHeight="1" x14ac:dyDescent="0.25">
      <c r="B36" s="28">
        <f t="shared" si="0"/>
        <v>19</v>
      </c>
      <c r="C36" s="40">
        <f>'(1) Приобретение электроэнергии'!$C$18</f>
        <v>46203</v>
      </c>
      <c r="D36" s="28" t="s">
        <v>49</v>
      </c>
      <c r="E36" s="28" t="s">
        <v>49</v>
      </c>
      <c r="F36" s="28" t="s">
        <v>49</v>
      </c>
      <c r="G36" s="28" t="s">
        <v>49</v>
      </c>
      <c r="H36" s="28" t="s">
        <v>49</v>
      </c>
      <c r="I36" s="28" t="s">
        <v>49</v>
      </c>
      <c r="J36" s="28" t="s">
        <v>49</v>
      </c>
      <c r="K36" s="28" t="s">
        <v>49</v>
      </c>
      <c r="L36" s="28" t="s">
        <v>49</v>
      </c>
      <c r="M36" s="28" t="s">
        <v>49</v>
      </c>
      <c r="N36" s="28" t="s">
        <v>49</v>
      </c>
      <c r="O36" s="28" t="s">
        <v>50</v>
      </c>
      <c r="P36" s="28" t="s">
        <v>49</v>
      </c>
      <c r="Q36" s="72" t="s">
        <v>147</v>
      </c>
      <c r="R36" s="71"/>
      <c r="S36" s="56" t="s">
        <v>89</v>
      </c>
      <c r="T36" s="71">
        <v>1</v>
      </c>
      <c r="U36" s="76">
        <v>1351.6379999999999</v>
      </c>
      <c r="V36" s="75" t="s">
        <v>94</v>
      </c>
      <c r="W36" s="75" t="s">
        <v>148</v>
      </c>
      <c r="Y36" s="37"/>
      <c r="Z36" s="37"/>
    </row>
    <row r="37" spans="2:26" s="17" customFormat="1" ht="72.75" customHeight="1" x14ac:dyDescent="0.25">
      <c r="B37" s="28">
        <f t="shared" si="0"/>
        <v>20</v>
      </c>
      <c r="C37" s="40">
        <f>'(1) Приобретение электроэнергии'!$C$18</f>
        <v>46203</v>
      </c>
      <c r="D37" s="28" t="s">
        <v>49</v>
      </c>
      <c r="E37" s="28" t="s">
        <v>49</v>
      </c>
      <c r="F37" s="28" t="s">
        <v>49</v>
      </c>
      <c r="G37" s="28" t="s">
        <v>49</v>
      </c>
      <c r="H37" s="28" t="s">
        <v>49</v>
      </c>
      <c r="I37" s="28" t="s">
        <v>49</v>
      </c>
      <c r="J37" s="28" t="s">
        <v>49</v>
      </c>
      <c r="K37" s="28" t="s">
        <v>49</v>
      </c>
      <c r="L37" s="28" t="s">
        <v>49</v>
      </c>
      <c r="M37" s="28" t="s">
        <v>49</v>
      </c>
      <c r="N37" s="28" t="s">
        <v>49</v>
      </c>
      <c r="O37" s="28" t="s">
        <v>50</v>
      </c>
      <c r="P37" s="28" t="s">
        <v>49</v>
      </c>
      <c r="Q37" s="72" t="s">
        <v>149</v>
      </c>
      <c r="R37" s="71">
        <v>3.9</v>
      </c>
      <c r="S37" s="56" t="s">
        <v>89</v>
      </c>
      <c r="T37" s="74">
        <v>1</v>
      </c>
      <c r="U37" s="76">
        <v>3.9</v>
      </c>
      <c r="V37" s="75" t="s">
        <v>150</v>
      </c>
      <c r="W37" s="75" t="s">
        <v>151</v>
      </c>
      <c r="Y37" s="37"/>
      <c r="Z37" s="37"/>
    </row>
    <row r="38" spans="2:26" s="17" customFormat="1" ht="72.75" customHeight="1" x14ac:dyDescent="0.25">
      <c r="B38" s="28">
        <f t="shared" si="0"/>
        <v>21</v>
      </c>
      <c r="C38" s="40">
        <f>'(1) Приобретение электроэнергии'!$C$18</f>
        <v>46203</v>
      </c>
      <c r="D38" s="28" t="s">
        <v>49</v>
      </c>
      <c r="E38" s="28" t="s">
        <v>49</v>
      </c>
      <c r="F38" s="28" t="s">
        <v>49</v>
      </c>
      <c r="G38" s="28" t="s">
        <v>49</v>
      </c>
      <c r="H38" s="28" t="s">
        <v>49</v>
      </c>
      <c r="I38" s="28" t="s">
        <v>49</v>
      </c>
      <c r="J38" s="28" t="s">
        <v>49</v>
      </c>
      <c r="K38" s="28" t="s">
        <v>49</v>
      </c>
      <c r="L38" s="28" t="s">
        <v>49</v>
      </c>
      <c r="M38" s="28" t="s">
        <v>49</v>
      </c>
      <c r="N38" s="28" t="s">
        <v>49</v>
      </c>
      <c r="O38" s="28" t="s">
        <v>50</v>
      </c>
      <c r="P38" s="28" t="s">
        <v>49</v>
      </c>
      <c r="Q38" s="72" t="s">
        <v>152</v>
      </c>
      <c r="R38" s="71">
        <v>8.2487999999999992</v>
      </c>
      <c r="S38" s="56" t="s">
        <v>89</v>
      </c>
      <c r="T38" s="74">
        <v>1</v>
      </c>
      <c r="U38" s="76">
        <v>8.2487999999999992</v>
      </c>
      <c r="V38" s="75" t="s">
        <v>73</v>
      </c>
      <c r="W38" s="75" t="s">
        <v>153</v>
      </c>
      <c r="Y38" s="37"/>
      <c r="Z38" s="37"/>
    </row>
    <row r="39" spans="2:26" s="17" customFormat="1" ht="72.75" customHeight="1" x14ac:dyDescent="0.25">
      <c r="B39" s="28">
        <f t="shared" si="0"/>
        <v>22</v>
      </c>
      <c r="C39" s="40">
        <f>'(1) Приобретение электроэнергии'!$C$18</f>
        <v>46203</v>
      </c>
      <c r="D39" s="28" t="s">
        <v>49</v>
      </c>
      <c r="E39" s="28" t="s">
        <v>49</v>
      </c>
      <c r="F39" s="28" t="s">
        <v>49</v>
      </c>
      <c r="G39" s="28" t="s">
        <v>49</v>
      </c>
      <c r="H39" s="28" t="s">
        <v>49</v>
      </c>
      <c r="I39" s="28" t="s">
        <v>49</v>
      </c>
      <c r="J39" s="28" t="s">
        <v>49</v>
      </c>
      <c r="K39" s="28" t="s">
        <v>49</v>
      </c>
      <c r="L39" s="28" t="s">
        <v>49</v>
      </c>
      <c r="M39" s="28" t="s">
        <v>49</v>
      </c>
      <c r="N39" s="28" t="s">
        <v>49</v>
      </c>
      <c r="O39" s="28" t="s">
        <v>50</v>
      </c>
      <c r="P39" s="28" t="s">
        <v>49</v>
      </c>
      <c r="Q39" s="72" t="s">
        <v>154</v>
      </c>
      <c r="R39" s="71">
        <v>1.5</v>
      </c>
      <c r="S39" s="56" t="s">
        <v>89</v>
      </c>
      <c r="T39" s="74">
        <v>1</v>
      </c>
      <c r="U39" s="76">
        <v>1.5</v>
      </c>
      <c r="V39" s="75" t="s">
        <v>155</v>
      </c>
      <c r="W39" s="75" t="s">
        <v>156</v>
      </c>
      <c r="Y39" s="37"/>
      <c r="Z39" s="37"/>
    </row>
    <row r="40" spans="2:26" s="17" customFormat="1" ht="72.75" customHeight="1" x14ac:dyDescent="0.25">
      <c r="B40" s="28">
        <f t="shared" si="0"/>
        <v>23</v>
      </c>
      <c r="C40" s="40">
        <f>'(1) Приобретение электроэнергии'!$C$18</f>
        <v>46203</v>
      </c>
      <c r="D40" s="28" t="s">
        <v>49</v>
      </c>
      <c r="E40" s="28" t="s">
        <v>49</v>
      </c>
      <c r="F40" s="28" t="s">
        <v>49</v>
      </c>
      <c r="G40" s="28" t="s">
        <v>49</v>
      </c>
      <c r="H40" s="28" t="s">
        <v>49</v>
      </c>
      <c r="I40" s="28" t="s">
        <v>49</v>
      </c>
      <c r="J40" s="28" t="s">
        <v>49</v>
      </c>
      <c r="K40" s="28" t="s">
        <v>49</v>
      </c>
      <c r="L40" s="28" t="s">
        <v>49</v>
      </c>
      <c r="M40" s="28" t="s">
        <v>49</v>
      </c>
      <c r="N40" s="28" t="s">
        <v>49</v>
      </c>
      <c r="O40" s="28" t="s">
        <v>50</v>
      </c>
      <c r="P40" s="28" t="s">
        <v>49</v>
      </c>
      <c r="Q40" s="72" t="s">
        <v>157</v>
      </c>
      <c r="R40" s="71">
        <v>3.66</v>
      </c>
      <c r="S40" s="56" t="s">
        <v>89</v>
      </c>
      <c r="T40" s="74">
        <v>1</v>
      </c>
      <c r="U40" s="76">
        <v>3.66</v>
      </c>
      <c r="V40" s="75" t="s">
        <v>56</v>
      </c>
      <c r="W40" s="75" t="s">
        <v>153</v>
      </c>
      <c r="Y40" s="37"/>
      <c r="Z40" s="37"/>
    </row>
    <row r="41" spans="2:26" s="17" customFormat="1" ht="72.75" customHeight="1" x14ac:dyDescent="0.25">
      <c r="B41" s="28">
        <f t="shared" si="0"/>
        <v>24</v>
      </c>
      <c r="C41" s="40">
        <f>'(1) Приобретение электроэнергии'!$C$18</f>
        <v>46203</v>
      </c>
      <c r="D41" s="28" t="s">
        <v>49</v>
      </c>
      <c r="E41" s="28" t="s">
        <v>49</v>
      </c>
      <c r="F41" s="28" t="s">
        <v>49</v>
      </c>
      <c r="G41" s="28" t="s">
        <v>49</v>
      </c>
      <c r="H41" s="28" t="s">
        <v>49</v>
      </c>
      <c r="I41" s="28" t="s">
        <v>49</v>
      </c>
      <c r="J41" s="28" t="s">
        <v>49</v>
      </c>
      <c r="K41" s="28" t="s">
        <v>49</v>
      </c>
      <c r="L41" s="28" t="s">
        <v>49</v>
      </c>
      <c r="M41" s="28" t="s">
        <v>49</v>
      </c>
      <c r="N41" s="28" t="s">
        <v>49</v>
      </c>
      <c r="O41" s="28" t="s">
        <v>50</v>
      </c>
      <c r="P41" s="28" t="s">
        <v>49</v>
      </c>
      <c r="Q41" s="72" t="s">
        <v>158</v>
      </c>
      <c r="R41" s="71">
        <v>1.2</v>
      </c>
      <c r="S41" s="56" t="s">
        <v>89</v>
      </c>
      <c r="T41" s="74">
        <v>1</v>
      </c>
      <c r="U41" s="76">
        <v>1.2</v>
      </c>
      <c r="V41" s="75" t="s">
        <v>159</v>
      </c>
      <c r="W41" s="75" t="s">
        <v>160</v>
      </c>
      <c r="Y41" s="37"/>
      <c r="Z41" s="37"/>
    </row>
    <row r="42" spans="2:26" s="17" customFormat="1" ht="72.75" customHeight="1" x14ac:dyDescent="0.25">
      <c r="B42" s="28">
        <f t="shared" si="0"/>
        <v>25</v>
      </c>
      <c r="C42" s="40">
        <f>'(1) Приобретение электроэнергии'!$C$18</f>
        <v>46203</v>
      </c>
      <c r="D42" s="28" t="s">
        <v>49</v>
      </c>
      <c r="E42" s="28" t="s">
        <v>49</v>
      </c>
      <c r="F42" s="28" t="s">
        <v>49</v>
      </c>
      <c r="G42" s="28" t="s">
        <v>49</v>
      </c>
      <c r="H42" s="28" t="s">
        <v>49</v>
      </c>
      <c r="I42" s="28" t="s">
        <v>49</v>
      </c>
      <c r="J42" s="28" t="s">
        <v>49</v>
      </c>
      <c r="K42" s="28" t="s">
        <v>49</v>
      </c>
      <c r="L42" s="28" t="s">
        <v>49</v>
      </c>
      <c r="M42" s="28" t="s">
        <v>49</v>
      </c>
      <c r="N42" s="28" t="s">
        <v>49</v>
      </c>
      <c r="O42" s="28" t="s">
        <v>50</v>
      </c>
      <c r="P42" s="28" t="s">
        <v>49</v>
      </c>
      <c r="Q42" s="72" t="s">
        <v>66</v>
      </c>
      <c r="R42" s="71">
        <v>83.882049999999992</v>
      </c>
      <c r="S42" s="56" t="s">
        <v>89</v>
      </c>
      <c r="T42" s="74">
        <v>1</v>
      </c>
      <c r="U42" s="76">
        <v>83.882049999999992</v>
      </c>
      <c r="V42" s="75" t="s">
        <v>77</v>
      </c>
      <c r="W42" s="75" t="s">
        <v>161</v>
      </c>
      <c r="Y42" s="37"/>
      <c r="Z42" s="37"/>
    </row>
    <row r="43" spans="2:26" s="17" customFormat="1" ht="72.75" customHeight="1" x14ac:dyDescent="0.25">
      <c r="B43" s="28">
        <f t="shared" si="0"/>
        <v>26</v>
      </c>
      <c r="C43" s="40">
        <f>'(1) Приобретение электроэнергии'!$C$18</f>
        <v>46203</v>
      </c>
      <c r="D43" s="28" t="s">
        <v>49</v>
      </c>
      <c r="E43" s="28" t="s">
        <v>49</v>
      </c>
      <c r="F43" s="28" t="s">
        <v>49</v>
      </c>
      <c r="G43" s="28" t="s">
        <v>49</v>
      </c>
      <c r="H43" s="28" t="s">
        <v>49</v>
      </c>
      <c r="I43" s="28" t="s">
        <v>49</v>
      </c>
      <c r="J43" s="28" t="s">
        <v>49</v>
      </c>
      <c r="K43" s="28" t="s">
        <v>49</v>
      </c>
      <c r="L43" s="28" t="s">
        <v>49</v>
      </c>
      <c r="M43" s="28" t="s">
        <v>49</v>
      </c>
      <c r="N43" s="28" t="s">
        <v>49</v>
      </c>
      <c r="O43" s="28" t="s">
        <v>50</v>
      </c>
      <c r="P43" s="28" t="s">
        <v>49</v>
      </c>
      <c r="Q43" s="72" t="s">
        <v>162</v>
      </c>
      <c r="R43" s="71">
        <v>13.100010000000003</v>
      </c>
      <c r="S43" s="56" t="s">
        <v>163</v>
      </c>
      <c r="T43" s="74">
        <v>1</v>
      </c>
      <c r="U43" s="76">
        <v>13.100010000000003</v>
      </c>
      <c r="V43" s="75" t="s">
        <v>164</v>
      </c>
      <c r="W43" s="75" t="s">
        <v>165</v>
      </c>
      <c r="Y43" s="37"/>
      <c r="Z43" s="37"/>
    </row>
    <row r="44" spans="2:26" s="17" customFormat="1" ht="72.75" customHeight="1" x14ac:dyDescent="0.25">
      <c r="B44" s="28">
        <f t="shared" si="0"/>
        <v>27</v>
      </c>
      <c r="C44" s="40">
        <f>'(1) Приобретение электроэнергии'!$C$18</f>
        <v>46203</v>
      </c>
      <c r="D44" s="28" t="s">
        <v>49</v>
      </c>
      <c r="E44" s="28" t="s">
        <v>49</v>
      </c>
      <c r="F44" s="28" t="s">
        <v>49</v>
      </c>
      <c r="G44" s="28" t="s">
        <v>49</v>
      </c>
      <c r="H44" s="28" t="s">
        <v>49</v>
      </c>
      <c r="I44" s="28" t="s">
        <v>49</v>
      </c>
      <c r="J44" s="28" t="s">
        <v>49</v>
      </c>
      <c r="K44" s="28" t="s">
        <v>49</v>
      </c>
      <c r="L44" s="28" t="s">
        <v>49</v>
      </c>
      <c r="M44" s="28" t="s">
        <v>49</v>
      </c>
      <c r="N44" s="28" t="s">
        <v>49</v>
      </c>
      <c r="O44" s="28" t="s">
        <v>50</v>
      </c>
      <c r="P44" s="28" t="s">
        <v>49</v>
      </c>
      <c r="Q44" s="72" t="s">
        <v>166</v>
      </c>
      <c r="R44" s="71">
        <v>3.3980000000000003E-2</v>
      </c>
      <c r="S44" s="56" t="s">
        <v>89</v>
      </c>
      <c r="T44" s="74">
        <v>1</v>
      </c>
      <c r="U44" s="76">
        <v>3.3980000000000003E-2</v>
      </c>
      <c r="V44" s="75" t="s">
        <v>167</v>
      </c>
      <c r="W44" s="75" t="s">
        <v>168</v>
      </c>
      <c r="Y44" s="37"/>
      <c r="Z44" s="37"/>
    </row>
    <row r="45" spans="2:26" s="17" customFormat="1" ht="72.75" customHeight="1" x14ac:dyDescent="0.25">
      <c r="B45" s="28">
        <f t="shared" si="0"/>
        <v>28</v>
      </c>
      <c r="C45" s="40">
        <f>'(1) Приобретение электроэнергии'!$C$18</f>
        <v>46203</v>
      </c>
      <c r="D45" s="28" t="s">
        <v>49</v>
      </c>
      <c r="E45" s="28" t="s">
        <v>49</v>
      </c>
      <c r="F45" s="28" t="s">
        <v>49</v>
      </c>
      <c r="G45" s="28" t="s">
        <v>49</v>
      </c>
      <c r="H45" s="28" t="s">
        <v>49</v>
      </c>
      <c r="I45" s="28" t="s">
        <v>49</v>
      </c>
      <c r="J45" s="28" t="s">
        <v>49</v>
      </c>
      <c r="K45" s="28" t="s">
        <v>49</v>
      </c>
      <c r="L45" s="28" t="s">
        <v>49</v>
      </c>
      <c r="M45" s="28" t="s">
        <v>49</v>
      </c>
      <c r="N45" s="28" t="s">
        <v>49</v>
      </c>
      <c r="O45" s="28" t="s">
        <v>50</v>
      </c>
      <c r="P45" s="28" t="s">
        <v>49</v>
      </c>
      <c r="Q45" s="72" t="s">
        <v>169</v>
      </c>
      <c r="R45" s="71">
        <v>11.025</v>
      </c>
      <c r="S45" s="56" t="s">
        <v>89</v>
      </c>
      <c r="T45" s="74">
        <v>1</v>
      </c>
      <c r="U45" s="76">
        <v>11.025</v>
      </c>
      <c r="V45" s="75" t="s">
        <v>95</v>
      </c>
      <c r="W45" s="75" t="s">
        <v>170</v>
      </c>
      <c r="Y45" s="37"/>
      <c r="Z45" s="37"/>
    </row>
    <row r="46" spans="2:26" s="17" customFormat="1" ht="72.75" customHeight="1" x14ac:dyDescent="0.25">
      <c r="B46" s="28">
        <f t="shared" si="0"/>
        <v>29</v>
      </c>
      <c r="C46" s="40">
        <f>'(1) Приобретение электроэнергии'!$C$18</f>
        <v>46203</v>
      </c>
      <c r="D46" s="28" t="s">
        <v>49</v>
      </c>
      <c r="E46" s="28" t="s">
        <v>49</v>
      </c>
      <c r="F46" s="28" t="s">
        <v>49</v>
      </c>
      <c r="G46" s="28" t="s">
        <v>49</v>
      </c>
      <c r="H46" s="28" t="s">
        <v>49</v>
      </c>
      <c r="I46" s="28" t="s">
        <v>49</v>
      </c>
      <c r="J46" s="28" t="s">
        <v>49</v>
      </c>
      <c r="K46" s="28" t="s">
        <v>49</v>
      </c>
      <c r="L46" s="28" t="s">
        <v>49</v>
      </c>
      <c r="M46" s="28" t="s">
        <v>49</v>
      </c>
      <c r="N46" s="28" t="s">
        <v>49</v>
      </c>
      <c r="O46" s="28" t="s">
        <v>50</v>
      </c>
      <c r="P46" s="28" t="s">
        <v>49</v>
      </c>
      <c r="Q46" s="72" t="s">
        <v>171</v>
      </c>
      <c r="R46" s="71">
        <v>0.16</v>
      </c>
      <c r="S46" s="56" t="s">
        <v>89</v>
      </c>
      <c r="T46" s="74">
        <v>1</v>
      </c>
      <c r="U46" s="76">
        <v>0.16</v>
      </c>
      <c r="V46" s="75" t="s">
        <v>172</v>
      </c>
      <c r="W46" s="75" t="s">
        <v>173</v>
      </c>
      <c r="Y46" s="37"/>
      <c r="Z46" s="37"/>
    </row>
    <row r="47" spans="2:26" s="17" customFormat="1" ht="72.75" customHeight="1" x14ac:dyDescent="0.25">
      <c r="B47" s="28">
        <f t="shared" si="0"/>
        <v>30</v>
      </c>
      <c r="C47" s="40">
        <f>'(1) Приобретение электроэнергии'!$C$18</f>
        <v>46203</v>
      </c>
      <c r="D47" s="28" t="s">
        <v>49</v>
      </c>
      <c r="E47" s="28" t="s">
        <v>49</v>
      </c>
      <c r="F47" s="28" t="s">
        <v>49</v>
      </c>
      <c r="G47" s="28" t="s">
        <v>49</v>
      </c>
      <c r="H47" s="28" t="s">
        <v>49</v>
      </c>
      <c r="I47" s="28" t="s">
        <v>49</v>
      </c>
      <c r="J47" s="28" t="s">
        <v>49</v>
      </c>
      <c r="K47" s="28" t="s">
        <v>49</v>
      </c>
      <c r="L47" s="28" t="s">
        <v>49</v>
      </c>
      <c r="M47" s="28" t="s">
        <v>49</v>
      </c>
      <c r="N47" s="28" t="s">
        <v>49</v>
      </c>
      <c r="O47" s="28" t="s">
        <v>50</v>
      </c>
      <c r="P47" s="28" t="s">
        <v>49</v>
      </c>
      <c r="Q47" s="72" t="s">
        <v>174</v>
      </c>
      <c r="R47" s="71">
        <v>0.5</v>
      </c>
      <c r="S47" s="56" t="s">
        <v>61</v>
      </c>
      <c r="T47" s="74">
        <v>2</v>
      </c>
      <c r="U47" s="76">
        <v>1</v>
      </c>
      <c r="V47" s="75" t="s">
        <v>96</v>
      </c>
      <c r="W47" s="75" t="s">
        <v>175</v>
      </c>
      <c r="Y47" s="37"/>
      <c r="Z47" s="37"/>
    </row>
    <row r="48" spans="2:26" s="17" customFormat="1" ht="72.75" customHeight="1" x14ac:dyDescent="0.25">
      <c r="B48" s="28">
        <f t="shared" si="0"/>
        <v>31</v>
      </c>
      <c r="C48" s="40">
        <f>'(1) Приобретение электроэнергии'!$C$18</f>
        <v>46203</v>
      </c>
      <c r="D48" s="28" t="s">
        <v>49</v>
      </c>
      <c r="E48" s="28" t="s">
        <v>49</v>
      </c>
      <c r="F48" s="28" t="s">
        <v>49</v>
      </c>
      <c r="G48" s="28" t="s">
        <v>49</v>
      </c>
      <c r="H48" s="28" t="s">
        <v>49</v>
      </c>
      <c r="I48" s="28" t="s">
        <v>49</v>
      </c>
      <c r="J48" s="28" t="s">
        <v>49</v>
      </c>
      <c r="K48" s="28" t="s">
        <v>49</v>
      </c>
      <c r="L48" s="28" t="s">
        <v>49</v>
      </c>
      <c r="M48" s="28" t="s">
        <v>49</v>
      </c>
      <c r="N48" s="28" t="s">
        <v>49</v>
      </c>
      <c r="O48" s="28" t="s">
        <v>50</v>
      </c>
      <c r="P48" s="28" t="s">
        <v>49</v>
      </c>
      <c r="Q48" s="72" t="s">
        <v>176</v>
      </c>
      <c r="R48" s="71">
        <v>80</v>
      </c>
      <c r="S48" s="56" t="s">
        <v>89</v>
      </c>
      <c r="T48" s="74">
        <v>1</v>
      </c>
      <c r="U48" s="76">
        <v>80</v>
      </c>
      <c r="V48" s="75" t="s">
        <v>58</v>
      </c>
      <c r="W48" s="75" t="s">
        <v>111</v>
      </c>
      <c r="Y48" s="37"/>
      <c r="Z48" s="37"/>
    </row>
    <row r="49" spans="2:26" s="17" customFormat="1" ht="72.75" customHeight="1" x14ac:dyDescent="0.25">
      <c r="B49" s="28">
        <f t="shared" si="0"/>
        <v>32</v>
      </c>
      <c r="C49" s="40">
        <f>'(1) Приобретение электроэнергии'!$C$18</f>
        <v>46203</v>
      </c>
      <c r="D49" s="28" t="s">
        <v>49</v>
      </c>
      <c r="E49" s="28" t="s">
        <v>49</v>
      </c>
      <c r="F49" s="28" t="s">
        <v>49</v>
      </c>
      <c r="G49" s="28" t="s">
        <v>49</v>
      </c>
      <c r="H49" s="28" t="s">
        <v>49</v>
      </c>
      <c r="I49" s="28" t="s">
        <v>49</v>
      </c>
      <c r="J49" s="28" t="s">
        <v>49</v>
      </c>
      <c r="K49" s="28" t="s">
        <v>49</v>
      </c>
      <c r="L49" s="28" t="s">
        <v>49</v>
      </c>
      <c r="M49" s="28" t="s">
        <v>49</v>
      </c>
      <c r="N49" s="28" t="s">
        <v>49</v>
      </c>
      <c r="O49" s="28" t="s">
        <v>50</v>
      </c>
      <c r="P49" s="28" t="s">
        <v>49</v>
      </c>
      <c r="Q49" s="72" t="s">
        <v>177</v>
      </c>
      <c r="R49" s="71">
        <v>5.5</v>
      </c>
      <c r="S49" s="56" t="s">
        <v>89</v>
      </c>
      <c r="T49" s="74">
        <v>1</v>
      </c>
      <c r="U49" s="76">
        <v>5.5</v>
      </c>
      <c r="V49" s="75" t="s">
        <v>178</v>
      </c>
      <c r="W49" s="75" t="s">
        <v>179</v>
      </c>
      <c r="Y49" s="37"/>
      <c r="Z49" s="37"/>
    </row>
    <row r="50" spans="2:26" s="17" customFormat="1" ht="72.75" customHeight="1" x14ac:dyDescent="0.25">
      <c r="B50" s="28">
        <f t="shared" si="0"/>
        <v>33</v>
      </c>
      <c r="C50" s="40">
        <f>'(1) Приобретение электроэнергии'!$C$18</f>
        <v>46203</v>
      </c>
      <c r="D50" s="28" t="s">
        <v>49</v>
      </c>
      <c r="E50" s="28" t="s">
        <v>49</v>
      </c>
      <c r="F50" s="28" t="s">
        <v>49</v>
      </c>
      <c r="G50" s="28" t="s">
        <v>49</v>
      </c>
      <c r="H50" s="28" t="s">
        <v>49</v>
      </c>
      <c r="I50" s="28" t="s">
        <v>49</v>
      </c>
      <c r="J50" s="28" t="s">
        <v>49</v>
      </c>
      <c r="K50" s="28" t="s">
        <v>49</v>
      </c>
      <c r="L50" s="28" t="s">
        <v>49</v>
      </c>
      <c r="M50" s="28" t="s">
        <v>49</v>
      </c>
      <c r="N50" s="28" t="s">
        <v>49</v>
      </c>
      <c r="O50" s="28" t="s">
        <v>50</v>
      </c>
      <c r="P50" s="28" t="s">
        <v>49</v>
      </c>
      <c r="Q50" s="72" t="s">
        <v>180</v>
      </c>
      <c r="R50" s="71">
        <v>40.15014</v>
      </c>
      <c r="S50" s="56" t="s">
        <v>89</v>
      </c>
      <c r="T50" s="74">
        <v>1</v>
      </c>
      <c r="U50" s="76">
        <v>40.15014</v>
      </c>
      <c r="V50" s="75" t="s">
        <v>97</v>
      </c>
      <c r="W50" s="75" t="s">
        <v>181</v>
      </c>
      <c r="Y50" s="37"/>
      <c r="Z50" s="37"/>
    </row>
    <row r="51" spans="2:26" s="17" customFormat="1" ht="72.75" customHeight="1" x14ac:dyDescent="0.25">
      <c r="B51" s="28">
        <f t="shared" si="0"/>
        <v>34</v>
      </c>
      <c r="C51" s="40">
        <f>'(1) Приобретение электроэнергии'!$C$18</f>
        <v>46203</v>
      </c>
      <c r="D51" s="28" t="s">
        <v>49</v>
      </c>
      <c r="E51" s="28" t="s">
        <v>49</v>
      </c>
      <c r="F51" s="28" t="s">
        <v>49</v>
      </c>
      <c r="G51" s="28" t="s">
        <v>49</v>
      </c>
      <c r="H51" s="28" t="s">
        <v>49</v>
      </c>
      <c r="I51" s="28" t="s">
        <v>49</v>
      </c>
      <c r="J51" s="28" t="s">
        <v>49</v>
      </c>
      <c r="K51" s="28" t="s">
        <v>49</v>
      </c>
      <c r="L51" s="28" t="s">
        <v>49</v>
      </c>
      <c r="M51" s="28" t="s">
        <v>49</v>
      </c>
      <c r="N51" s="28" t="s">
        <v>49</v>
      </c>
      <c r="O51" s="28" t="s">
        <v>50</v>
      </c>
      <c r="P51" s="28" t="s">
        <v>49</v>
      </c>
      <c r="Q51" s="72" t="s">
        <v>182</v>
      </c>
      <c r="R51" s="71">
        <v>4.4000000000000004</v>
      </c>
      <c r="S51" s="56" t="s">
        <v>89</v>
      </c>
      <c r="T51" s="74">
        <v>1</v>
      </c>
      <c r="U51" s="76">
        <v>4.4000000000000004</v>
      </c>
      <c r="V51" s="75" t="s">
        <v>183</v>
      </c>
      <c r="W51" s="75" t="s">
        <v>184</v>
      </c>
      <c r="Y51" s="37"/>
      <c r="Z51" s="37"/>
    </row>
    <row r="52" spans="2:26" s="17" customFormat="1" ht="72.75" customHeight="1" x14ac:dyDescent="0.25">
      <c r="B52" s="28">
        <f t="shared" si="0"/>
        <v>35</v>
      </c>
      <c r="C52" s="40">
        <f>'(1) Приобретение электроэнергии'!$C$18</f>
        <v>46203</v>
      </c>
      <c r="D52" s="28" t="s">
        <v>49</v>
      </c>
      <c r="E52" s="28" t="s">
        <v>49</v>
      </c>
      <c r="F52" s="28" t="s">
        <v>49</v>
      </c>
      <c r="G52" s="28" t="s">
        <v>49</v>
      </c>
      <c r="H52" s="28" t="s">
        <v>49</v>
      </c>
      <c r="I52" s="28" t="s">
        <v>49</v>
      </c>
      <c r="J52" s="28" t="s">
        <v>49</v>
      </c>
      <c r="K52" s="28" t="s">
        <v>49</v>
      </c>
      <c r="L52" s="28" t="s">
        <v>49</v>
      </c>
      <c r="M52" s="28" t="s">
        <v>49</v>
      </c>
      <c r="N52" s="28" t="s">
        <v>49</v>
      </c>
      <c r="O52" s="28" t="s">
        <v>50</v>
      </c>
      <c r="P52" s="28" t="s">
        <v>49</v>
      </c>
      <c r="Q52" s="72" t="s">
        <v>185</v>
      </c>
      <c r="R52" s="71">
        <v>22.4</v>
      </c>
      <c r="S52" s="56" t="s">
        <v>89</v>
      </c>
      <c r="T52" s="74">
        <v>1</v>
      </c>
      <c r="U52" s="76">
        <v>22.4</v>
      </c>
      <c r="V52" s="75" t="s">
        <v>186</v>
      </c>
      <c r="W52" s="75" t="s">
        <v>187</v>
      </c>
      <c r="Y52" s="37"/>
      <c r="Z52" s="37"/>
    </row>
    <row r="53" spans="2:26" s="17" customFormat="1" ht="72.75" customHeight="1" x14ac:dyDescent="0.25">
      <c r="B53" s="28">
        <f t="shared" si="0"/>
        <v>36</v>
      </c>
      <c r="C53" s="40">
        <f>'(1) Приобретение электроэнергии'!$C$18</f>
        <v>46203</v>
      </c>
      <c r="D53" s="28" t="s">
        <v>49</v>
      </c>
      <c r="E53" s="28" t="s">
        <v>49</v>
      </c>
      <c r="F53" s="28" t="s">
        <v>49</v>
      </c>
      <c r="G53" s="28" t="s">
        <v>49</v>
      </c>
      <c r="H53" s="28" t="s">
        <v>49</v>
      </c>
      <c r="I53" s="28" t="s">
        <v>49</v>
      </c>
      <c r="J53" s="28" t="s">
        <v>49</v>
      </c>
      <c r="K53" s="28" t="s">
        <v>49</v>
      </c>
      <c r="L53" s="28" t="s">
        <v>49</v>
      </c>
      <c r="M53" s="28" t="s">
        <v>49</v>
      </c>
      <c r="N53" s="28" t="s">
        <v>49</v>
      </c>
      <c r="O53" s="28" t="s">
        <v>50</v>
      </c>
      <c r="P53" s="28" t="s">
        <v>49</v>
      </c>
      <c r="Q53" s="72" t="s">
        <v>188</v>
      </c>
      <c r="R53" s="71">
        <v>15</v>
      </c>
      <c r="S53" s="56" t="s">
        <v>89</v>
      </c>
      <c r="T53" s="74">
        <v>1</v>
      </c>
      <c r="U53" s="76">
        <v>15</v>
      </c>
      <c r="V53" s="75" t="s">
        <v>189</v>
      </c>
      <c r="W53" s="75" t="s">
        <v>190</v>
      </c>
      <c r="Y53" s="37"/>
      <c r="Z53" s="37"/>
    </row>
    <row r="54" spans="2:26" s="17" customFormat="1" ht="72.75" customHeight="1" x14ac:dyDescent="0.25">
      <c r="B54" s="28">
        <f t="shared" si="0"/>
        <v>37</v>
      </c>
      <c r="C54" s="40">
        <f>'(1) Приобретение электроэнергии'!$C$18</f>
        <v>46203</v>
      </c>
      <c r="D54" s="28" t="s">
        <v>49</v>
      </c>
      <c r="E54" s="28" t="s">
        <v>49</v>
      </c>
      <c r="F54" s="28" t="s">
        <v>49</v>
      </c>
      <c r="G54" s="28" t="s">
        <v>49</v>
      </c>
      <c r="H54" s="28" t="s">
        <v>49</v>
      </c>
      <c r="I54" s="28" t="s">
        <v>49</v>
      </c>
      <c r="J54" s="28" t="s">
        <v>49</v>
      </c>
      <c r="K54" s="28" t="s">
        <v>49</v>
      </c>
      <c r="L54" s="28" t="s">
        <v>49</v>
      </c>
      <c r="M54" s="28" t="s">
        <v>49</v>
      </c>
      <c r="N54" s="28" t="s">
        <v>49</v>
      </c>
      <c r="O54" s="28" t="s">
        <v>50</v>
      </c>
      <c r="P54" s="28" t="s">
        <v>49</v>
      </c>
      <c r="Q54" s="72" t="s">
        <v>191</v>
      </c>
      <c r="R54" s="71">
        <v>34.4</v>
      </c>
      <c r="S54" s="56" t="s">
        <v>89</v>
      </c>
      <c r="T54" s="74">
        <v>1</v>
      </c>
      <c r="U54" s="76">
        <v>34.4</v>
      </c>
      <c r="V54" s="75" t="s">
        <v>192</v>
      </c>
      <c r="W54" s="75" t="s">
        <v>193</v>
      </c>
      <c r="Y54" s="37"/>
      <c r="Z54" s="37"/>
    </row>
    <row r="55" spans="2:26" s="17" customFormat="1" ht="34.5" customHeight="1" x14ac:dyDescent="0.25">
      <c r="B55" s="28">
        <f t="shared" si="0"/>
        <v>38</v>
      </c>
      <c r="C55" s="40">
        <f>'(1) Приобретение электроэнергии'!$C$18</f>
        <v>46203</v>
      </c>
      <c r="D55" s="28" t="s">
        <v>49</v>
      </c>
      <c r="E55" s="28" t="s">
        <v>49</v>
      </c>
      <c r="F55" s="28" t="s">
        <v>49</v>
      </c>
      <c r="G55" s="28" t="s">
        <v>49</v>
      </c>
      <c r="H55" s="28" t="s">
        <v>49</v>
      </c>
      <c r="I55" s="28" t="s">
        <v>49</v>
      </c>
      <c r="J55" s="28" t="s">
        <v>49</v>
      </c>
      <c r="K55" s="28" t="s">
        <v>49</v>
      </c>
      <c r="L55" s="28" t="s">
        <v>49</v>
      </c>
      <c r="M55" s="28" t="s">
        <v>49</v>
      </c>
      <c r="N55" s="28" t="s">
        <v>49</v>
      </c>
      <c r="O55" s="28" t="s">
        <v>50</v>
      </c>
      <c r="P55" s="28" t="s">
        <v>49</v>
      </c>
      <c r="Q55" s="72" t="s">
        <v>98</v>
      </c>
      <c r="R55" s="71">
        <v>1.2980799999999999</v>
      </c>
      <c r="S55" s="56" t="s">
        <v>61</v>
      </c>
      <c r="T55" s="74">
        <v>2</v>
      </c>
      <c r="U55" s="76">
        <v>2.5961599999999998</v>
      </c>
      <c r="V55" s="75" t="s">
        <v>99</v>
      </c>
      <c r="W55" s="75" t="s">
        <v>194</v>
      </c>
      <c r="Y55" s="37"/>
      <c r="Z55" s="37"/>
    </row>
    <row r="56" spans="2:26" s="17" customFormat="1" ht="34.5" customHeight="1" x14ac:dyDescent="0.25">
      <c r="B56" s="28">
        <f t="shared" si="0"/>
        <v>39</v>
      </c>
      <c r="C56" s="40">
        <f>'(1) Приобретение электроэнергии'!$C$18</f>
        <v>46203</v>
      </c>
      <c r="D56" s="28" t="s">
        <v>49</v>
      </c>
      <c r="E56" s="28" t="s">
        <v>49</v>
      </c>
      <c r="F56" s="28" t="s">
        <v>49</v>
      </c>
      <c r="G56" s="28" t="s">
        <v>49</v>
      </c>
      <c r="H56" s="28" t="s">
        <v>49</v>
      </c>
      <c r="I56" s="28" t="s">
        <v>49</v>
      </c>
      <c r="J56" s="28" t="s">
        <v>49</v>
      </c>
      <c r="K56" s="28" t="s">
        <v>49</v>
      </c>
      <c r="L56" s="28" t="s">
        <v>49</v>
      </c>
      <c r="M56" s="28" t="s">
        <v>49</v>
      </c>
      <c r="N56" s="28" t="s">
        <v>49</v>
      </c>
      <c r="O56" s="28" t="s">
        <v>50</v>
      </c>
      <c r="P56" s="28" t="s">
        <v>49</v>
      </c>
      <c r="Q56" s="72" t="s">
        <v>195</v>
      </c>
      <c r="R56" s="71">
        <v>3</v>
      </c>
      <c r="S56" s="56" t="s">
        <v>89</v>
      </c>
      <c r="T56" s="74">
        <v>1</v>
      </c>
      <c r="U56" s="76">
        <v>3</v>
      </c>
      <c r="V56" s="75" t="s">
        <v>100</v>
      </c>
      <c r="W56" s="75" t="s">
        <v>196</v>
      </c>
      <c r="Y56" s="37"/>
      <c r="Z56" s="37"/>
    </row>
    <row r="57" spans="2:26" s="17" customFormat="1" ht="34.5" customHeight="1" x14ac:dyDescent="0.25">
      <c r="B57" s="28">
        <f t="shared" si="0"/>
        <v>40</v>
      </c>
      <c r="C57" s="40">
        <f>'(1) Приобретение электроэнергии'!$C$18</f>
        <v>46203</v>
      </c>
      <c r="D57" s="28" t="s">
        <v>49</v>
      </c>
      <c r="E57" s="28" t="s">
        <v>49</v>
      </c>
      <c r="F57" s="28" t="s">
        <v>49</v>
      </c>
      <c r="G57" s="28" t="s">
        <v>49</v>
      </c>
      <c r="H57" s="28" t="s">
        <v>49</v>
      </c>
      <c r="I57" s="28" t="s">
        <v>49</v>
      </c>
      <c r="J57" s="28" t="s">
        <v>49</v>
      </c>
      <c r="K57" s="28" t="s">
        <v>49</v>
      </c>
      <c r="L57" s="28" t="s">
        <v>49</v>
      </c>
      <c r="M57" s="28" t="s">
        <v>49</v>
      </c>
      <c r="N57" s="28" t="s">
        <v>49</v>
      </c>
      <c r="O57" s="28" t="s">
        <v>50</v>
      </c>
      <c r="P57" s="28" t="s">
        <v>49</v>
      </c>
      <c r="Q57" s="72" t="s">
        <v>197</v>
      </c>
      <c r="R57" s="71">
        <v>9</v>
      </c>
      <c r="S57" s="56" t="s">
        <v>89</v>
      </c>
      <c r="T57" s="74">
        <v>1</v>
      </c>
      <c r="U57" s="76">
        <v>9</v>
      </c>
      <c r="V57" s="75" t="s">
        <v>78</v>
      </c>
      <c r="W57" s="75" t="s">
        <v>198</v>
      </c>
      <c r="Y57" s="37"/>
      <c r="Z57" s="37"/>
    </row>
    <row r="58" spans="2:26" s="17" customFormat="1" ht="34.5" customHeight="1" x14ac:dyDescent="0.25">
      <c r="B58" s="28">
        <f t="shared" si="0"/>
        <v>41</v>
      </c>
      <c r="C58" s="40">
        <f>'(1) Приобретение электроэнергии'!$C$18</f>
        <v>46203</v>
      </c>
      <c r="D58" s="28" t="s">
        <v>49</v>
      </c>
      <c r="E58" s="28" t="s">
        <v>49</v>
      </c>
      <c r="F58" s="28" t="s">
        <v>49</v>
      </c>
      <c r="G58" s="28" t="s">
        <v>49</v>
      </c>
      <c r="H58" s="28" t="s">
        <v>49</v>
      </c>
      <c r="I58" s="28" t="s">
        <v>49</v>
      </c>
      <c r="J58" s="28" t="s">
        <v>49</v>
      </c>
      <c r="K58" s="28" t="s">
        <v>49</v>
      </c>
      <c r="L58" s="28" t="s">
        <v>49</v>
      </c>
      <c r="M58" s="28" t="s">
        <v>49</v>
      </c>
      <c r="N58" s="28" t="s">
        <v>49</v>
      </c>
      <c r="O58" s="28" t="s">
        <v>50</v>
      </c>
      <c r="P58" s="28" t="s">
        <v>49</v>
      </c>
      <c r="Q58" s="72" t="s">
        <v>101</v>
      </c>
      <c r="R58" s="71">
        <v>2.2626999999999997</v>
      </c>
      <c r="S58" s="56" t="s">
        <v>89</v>
      </c>
      <c r="T58" s="74">
        <v>1</v>
      </c>
      <c r="U58" s="76">
        <v>2.2626999999999997</v>
      </c>
      <c r="V58" s="75" t="s">
        <v>79</v>
      </c>
      <c r="W58" s="75" t="s">
        <v>199</v>
      </c>
      <c r="Y58" s="37"/>
      <c r="Z58" s="37"/>
    </row>
    <row r="59" spans="2:26" s="17" customFormat="1" ht="34.5" customHeight="1" x14ac:dyDescent="0.25">
      <c r="B59" s="28">
        <f t="shared" si="0"/>
        <v>42</v>
      </c>
      <c r="C59" s="40">
        <f>'(1) Приобретение электроэнергии'!$C$18</f>
        <v>46203</v>
      </c>
      <c r="D59" s="28" t="s">
        <v>49</v>
      </c>
      <c r="E59" s="28" t="s">
        <v>49</v>
      </c>
      <c r="F59" s="28" t="s">
        <v>49</v>
      </c>
      <c r="G59" s="28" t="s">
        <v>49</v>
      </c>
      <c r="H59" s="28" t="s">
        <v>49</v>
      </c>
      <c r="I59" s="28" t="s">
        <v>49</v>
      </c>
      <c r="J59" s="28" t="s">
        <v>49</v>
      </c>
      <c r="K59" s="28" t="s">
        <v>49</v>
      </c>
      <c r="L59" s="28" t="s">
        <v>49</v>
      </c>
      <c r="M59" s="28" t="s">
        <v>49</v>
      </c>
      <c r="N59" s="28" t="s">
        <v>49</v>
      </c>
      <c r="O59" s="28" t="s">
        <v>50</v>
      </c>
      <c r="P59" s="28" t="s">
        <v>49</v>
      </c>
      <c r="Q59" s="72" t="s">
        <v>200</v>
      </c>
      <c r="R59" s="71">
        <v>6</v>
      </c>
      <c r="S59" s="56" t="s">
        <v>89</v>
      </c>
      <c r="T59" s="74">
        <v>1</v>
      </c>
      <c r="U59" s="76">
        <v>6</v>
      </c>
      <c r="V59" s="75" t="s">
        <v>201</v>
      </c>
      <c r="W59" s="75" t="s">
        <v>202</v>
      </c>
      <c r="Y59" s="37"/>
      <c r="Z59" s="37"/>
    </row>
    <row r="60" spans="2:26" s="17" customFormat="1" ht="34.5" customHeight="1" x14ac:dyDescent="0.25">
      <c r="B60" s="28">
        <f t="shared" si="0"/>
        <v>43</v>
      </c>
      <c r="C60" s="40">
        <f>'(1) Приобретение электроэнергии'!$C$18</f>
        <v>46203</v>
      </c>
      <c r="D60" s="28" t="s">
        <v>49</v>
      </c>
      <c r="E60" s="28" t="s">
        <v>49</v>
      </c>
      <c r="F60" s="28" t="s">
        <v>49</v>
      </c>
      <c r="G60" s="28" t="s">
        <v>49</v>
      </c>
      <c r="H60" s="28" t="s">
        <v>49</v>
      </c>
      <c r="I60" s="28" t="s">
        <v>49</v>
      </c>
      <c r="J60" s="28" t="s">
        <v>49</v>
      </c>
      <c r="K60" s="28" t="s">
        <v>49</v>
      </c>
      <c r="L60" s="28" t="s">
        <v>49</v>
      </c>
      <c r="M60" s="28" t="s">
        <v>49</v>
      </c>
      <c r="N60" s="28" t="s">
        <v>49</v>
      </c>
      <c r="O60" s="28" t="s">
        <v>50</v>
      </c>
      <c r="P60" s="28" t="s">
        <v>49</v>
      </c>
      <c r="Q60" s="72" t="s">
        <v>203</v>
      </c>
      <c r="R60" s="71">
        <v>25.272129999999997</v>
      </c>
      <c r="S60" s="56" t="s">
        <v>89</v>
      </c>
      <c r="T60" s="74">
        <v>1</v>
      </c>
      <c r="U60" s="76">
        <v>25.272129999999997</v>
      </c>
      <c r="V60" s="75" t="s">
        <v>102</v>
      </c>
      <c r="W60" s="75" t="s">
        <v>204</v>
      </c>
      <c r="Y60" s="37"/>
      <c r="Z60" s="37"/>
    </row>
    <row r="61" spans="2:26" s="68" customFormat="1" ht="15.75" x14ac:dyDescent="0.25">
      <c r="B61" s="61"/>
      <c r="C61" s="62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3"/>
      <c r="R61" s="64"/>
      <c r="S61" s="61"/>
      <c r="T61" s="65"/>
      <c r="U61" s="66"/>
      <c r="V61" s="67"/>
      <c r="W61" s="67"/>
      <c r="Y61" s="69"/>
      <c r="Z61" s="69"/>
    </row>
    <row r="62" spans="2:26" s="42" customFormat="1" x14ac:dyDescent="0.25">
      <c r="B62" s="42" t="str">
        <f>'(1) Приобретение электроэнергии'!B21</f>
        <v>* Информация представлена при наличии документов по состоянию на 10.08.2026</v>
      </c>
      <c r="Q62" s="52"/>
      <c r="R62" s="52"/>
      <c r="S62" s="52"/>
      <c r="U62" s="47"/>
    </row>
    <row r="63" spans="2:26" s="18" customFormat="1" x14ac:dyDescent="0.25">
      <c r="Q63" s="51"/>
      <c r="U63" s="24"/>
    </row>
    <row r="64" spans="2:26" s="18" customFormat="1" x14ac:dyDescent="0.25">
      <c r="Q64" s="51"/>
      <c r="T64" s="25"/>
      <c r="U64" s="25"/>
    </row>
    <row r="73" spans="20:20" x14ac:dyDescent="0.25">
      <c r="T73" s="41"/>
    </row>
  </sheetData>
  <autoFilter ref="B17:Z62" xr:uid="{00000000-0001-0000-0900-000000000000}"/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phoneticPr fontId="14" type="noConversion"/>
  <hyperlinks>
    <hyperlink ref="W3" location="sub_0" display="sub_0" xr:uid="{00000000-0004-0000-0900-000000000000}"/>
  </hyperlinks>
  <pageMargins left="0" right="0" top="0.74803149606299213" bottom="0.74803149606299213" header="0.31496062992125984" footer="0.31496062992125984"/>
  <pageSetup paperSize="9" scale="4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W38"/>
  <sheetViews>
    <sheetView zoomScale="82" zoomScaleNormal="82" workbookViewId="0">
      <selection activeCell="Q30" sqref="Q30"/>
    </sheetView>
  </sheetViews>
  <sheetFormatPr defaultRowHeight="15" x14ac:dyDescent="0.25"/>
  <cols>
    <col min="1" max="1" width="5.28515625" customWidth="1"/>
    <col min="3" max="3" width="12.5703125" customWidth="1"/>
    <col min="4" max="4" width="12" customWidth="1"/>
    <col min="5" max="5" width="13.5703125" customWidth="1"/>
    <col min="6" max="6" width="11.1406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0.28515625" customWidth="1"/>
    <col min="18" max="18" width="13.140625" customWidth="1"/>
    <col min="19" max="20" width="12.85546875" customWidth="1"/>
    <col min="21" max="21" width="13.85546875" customWidth="1"/>
    <col min="22" max="22" width="21.7109375" customWidth="1"/>
    <col min="23" max="23" width="20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47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3" t="str">
        <f>'(1) Приобретение электроэнергии'!B8</f>
        <v>июль 2026г.</v>
      </c>
      <c r="L8" s="5" t="s">
        <v>2</v>
      </c>
    </row>
    <row r="9" spans="2:23" ht="15.75" x14ac:dyDescent="0.25">
      <c r="B9" s="4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5" t="s">
        <v>3</v>
      </c>
      <c r="C12" s="55" t="s">
        <v>4</v>
      </c>
      <c r="D12" s="55" t="s">
        <v>5</v>
      </c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 t="s">
        <v>6</v>
      </c>
      <c r="R12" s="55" t="s">
        <v>7</v>
      </c>
      <c r="S12" s="55" t="s">
        <v>8</v>
      </c>
      <c r="T12" s="55" t="s">
        <v>9</v>
      </c>
      <c r="U12" s="55" t="s">
        <v>10</v>
      </c>
      <c r="V12" s="55" t="s">
        <v>11</v>
      </c>
      <c r="W12" s="55" t="s">
        <v>12</v>
      </c>
    </row>
    <row r="13" spans="2:23" s="7" customFormat="1" ht="15.75" x14ac:dyDescent="0.25">
      <c r="B13" s="55"/>
      <c r="C13" s="55"/>
      <c r="D13" s="55" t="s">
        <v>13</v>
      </c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 t="s">
        <v>14</v>
      </c>
      <c r="P13" s="55"/>
      <c r="Q13" s="55"/>
      <c r="R13" s="55"/>
      <c r="S13" s="55"/>
      <c r="T13" s="55"/>
      <c r="U13" s="55"/>
      <c r="V13" s="55"/>
      <c r="W13" s="55"/>
    </row>
    <row r="14" spans="2:23" s="7" customFormat="1" ht="15.75" x14ac:dyDescent="0.25">
      <c r="B14" s="55"/>
      <c r="C14" s="55"/>
      <c r="D14" s="55" t="s">
        <v>15</v>
      </c>
      <c r="E14" s="55"/>
      <c r="F14" s="55"/>
      <c r="G14" s="55"/>
      <c r="H14" s="55"/>
      <c r="I14" s="55"/>
      <c r="J14" s="55"/>
      <c r="K14" s="55"/>
      <c r="L14" s="55"/>
      <c r="M14" s="55"/>
      <c r="N14" s="55" t="s">
        <v>16</v>
      </c>
      <c r="O14" s="55"/>
      <c r="P14" s="55"/>
      <c r="Q14" s="55"/>
      <c r="R14" s="55"/>
      <c r="S14" s="55"/>
      <c r="T14" s="55"/>
      <c r="U14" s="55"/>
      <c r="V14" s="55"/>
      <c r="W14" s="55"/>
    </row>
    <row r="15" spans="2:23" s="7" customFormat="1" ht="31.5" customHeight="1" x14ac:dyDescent="0.25">
      <c r="B15" s="55"/>
      <c r="C15" s="55"/>
      <c r="D15" s="55" t="s">
        <v>17</v>
      </c>
      <c r="E15" s="55"/>
      <c r="F15" s="55"/>
      <c r="G15" s="55" t="s">
        <v>18</v>
      </c>
      <c r="H15" s="55"/>
      <c r="I15" s="55"/>
      <c r="J15" s="55" t="s">
        <v>19</v>
      </c>
      <c r="K15" s="55"/>
      <c r="L15" s="55" t="s">
        <v>20</v>
      </c>
      <c r="M15" s="55"/>
      <c r="N15" s="55"/>
      <c r="O15" s="55" t="s">
        <v>21</v>
      </c>
      <c r="P15" s="55" t="s">
        <v>22</v>
      </c>
      <c r="Q15" s="55"/>
      <c r="R15" s="55"/>
      <c r="S15" s="55"/>
      <c r="T15" s="55"/>
      <c r="U15" s="55"/>
      <c r="V15" s="55"/>
      <c r="W15" s="55"/>
    </row>
    <row r="16" spans="2:23" s="7" customFormat="1" ht="78.75" x14ac:dyDescent="0.25">
      <c r="B16" s="55"/>
      <c r="C16" s="55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5"/>
      <c r="O16" s="55"/>
      <c r="P16" s="55"/>
      <c r="Q16" s="55"/>
      <c r="R16" s="55"/>
      <c r="S16" s="55"/>
      <c r="T16" s="55"/>
      <c r="U16" s="55"/>
      <c r="V16" s="55"/>
      <c r="W16" s="55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38" customFormat="1" ht="32.25" customHeight="1" x14ac:dyDescent="0.25">
      <c r="B18" s="28">
        <v>1</v>
      </c>
      <c r="C18" s="40">
        <f>'(1) Приобретение электроэнергии'!$C$18</f>
        <v>46203</v>
      </c>
      <c r="D18" s="28" t="s">
        <v>49</v>
      </c>
      <c r="E18" s="28" t="s">
        <v>49</v>
      </c>
      <c r="F18" s="28" t="s">
        <v>49</v>
      </c>
      <c r="G18" s="28" t="s">
        <v>49</v>
      </c>
      <c r="H18" s="28" t="s">
        <v>49</v>
      </c>
      <c r="I18" s="28" t="s">
        <v>49</v>
      </c>
      <c r="J18" s="28" t="s">
        <v>50</v>
      </c>
      <c r="K18" s="28" t="s">
        <v>49</v>
      </c>
      <c r="L18" s="28" t="s">
        <v>49</v>
      </c>
      <c r="M18" s="28" t="s">
        <v>49</v>
      </c>
      <c r="N18" s="28" t="s">
        <v>49</v>
      </c>
      <c r="O18" s="28" t="s">
        <v>49</v>
      </c>
      <c r="P18" s="28" t="s">
        <v>49</v>
      </c>
      <c r="Q18" s="53" t="s">
        <v>54</v>
      </c>
      <c r="R18" s="59">
        <f>U18/T18</f>
        <v>6.4153996947203848E-2</v>
      </c>
      <c r="S18" s="60" t="s">
        <v>65</v>
      </c>
      <c r="T18" s="58">
        <v>5240.6599534558318</v>
      </c>
      <c r="U18" s="58">
        <v>336.20928265533888</v>
      </c>
      <c r="V18" s="54" t="s">
        <v>63</v>
      </c>
      <c r="W18" s="53" t="s">
        <v>107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10.08.2026</v>
      </c>
    </row>
    <row r="21" spans="2:23" x14ac:dyDescent="0.25">
      <c r="T21" s="21"/>
      <c r="U21" s="21"/>
    </row>
    <row r="22" spans="2:23" ht="15.75" x14ac:dyDescent="0.25">
      <c r="T22" s="20"/>
      <c r="U22" s="20"/>
    </row>
    <row r="23" spans="2:23" ht="15.75" x14ac:dyDescent="0.25">
      <c r="T23" s="20"/>
      <c r="U23" s="20"/>
    </row>
    <row r="24" spans="2:23" x14ac:dyDescent="0.25">
      <c r="R24" s="19"/>
      <c r="S24" s="19"/>
      <c r="T24" s="21"/>
      <c r="U24" s="21"/>
    </row>
    <row r="25" spans="2:23" x14ac:dyDescent="0.25">
      <c r="R25" s="19"/>
      <c r="S25" s="19"/>
      <c r="T25" s="21"/>
      <c r="U25" s="21"/>
    </row>
    <row r="26" spans="2:23" x14ac:dyDescent="0.25">
      <c r="R26" s="19"/>
      <c r="S26" s="19"/>
      <c r="T26" s="21"/>
      <c r="U26" s="21"/>
    </row>
    <row r="27" spans="2:23" ht="15.75" x14ac:dyDescent="0.25">
      <c r="T27" s="20"/>
      <c r="U27" s="20"/>
    </row>
    <row r="28" spans="2:23" x14ac:dyDescent="0.25">
      <c r="T28" s="21"/>
      <c r="U28" s="21"/>
    </row>
    <row r="29" spans="2:23" x14ac:dyDescent="0.25">
      <c r="T29" s="21"/>
      <c r="U29" s="21"/>
    </row>
    <row r="30" spans="2:23" x14ac:dyDescent="0.25">
      <c r="T30" s="21"/>
      <c r="U30" s="21"/>
    </row>
    <row r="31" spans="2:23" x14ac:dyDescent="0.25">
      <c r="T31" s="21"/>
      <c r="U31" s="21"/>
    </row>
    <row r="32" spans="2:23" x14ac:dyDescent="0.25">
      <c r="T32" s="30"/>
      <c r="U32" s="30"/>
    </row>
    <row r="33" spans="20:21" x14ac:dyDescent="0.25">
      <c r="T33" s="31"/>
      <c r="U33" s="31"/>
    </row>
    <row r="34" spans="20:21" x14ac:dyDescent="0.25">
      <c r="T34" s="21"/>
      <c r="U34" s="21"/>
    </row>
    <row r="35" spans="20:21" x14ac:dyDescent="0.25">
      <c r="T35" s="21"/>
      <c r="U35" s="21"/>
    </row>
    <row r="36" spans="20:21" x14ac:dyDescent="0.25">
      <c r="T36" s="34"/>
      <c r="U36" s="34"/>
    </row>
    <row r="37" spans="20:21" x14ac:dyDescent="0.25">
      <c r="T37" s="35"/>
      <c r="U37" s="35"/>
    </row>
    <row r="38" spans="20:21" x14ac:dyDescent="0.25">
      <c r="T38" s="33"/>
      <c r="U38" s="33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A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44</vt:i4>
      </vt:variant>
    </vt:vector>
  </HeadingPairs>
  <TitlesOfParts>
    <vt:vector size="55" baseType="lpstr">
      <vt:lpstr>(1) Приобретение электроэнергии</vt:lpstr>
      <vt:lpstr>(2) Вспомогательные материалы</vt:lpstr>
      <vt:lpstr>(3) Капитальный ремонт</vt:lpstr>
      <vt:lpstr>(4) Приобретение оборудования</vt:lpstr>
      <vt:lpstr>(5) Страхование</vt:lpstr>
      <vt:lpstr>(6) Лизинг</vt:lpstr>
      <vt:lpstr>(7) Диагн. и эксперт. пром. без</vt:lpstr>
      <vt:lpstr>(8) НИОКР</vt:lpstr>
      <vt:lpstr>(9) Тех.обслуж. и тек. ремонт</vt:lpstr>
      <vt:lpstr>(10) Услуги произв. назначения</vt:lpstr>
      <vt:lpstr>(11) Приобретение ГСМ</vt:lpstr>
      <vt:lpstr>'(1) Приобретение электроэнергии'!OLE_LINK1</vt:lpstr>
      <vt:lpstr>'(10) Услуги произв. назначения'!OLE_LINK1</vt:lpstr>
      <vt:lpstr>'(11) Приобретение ГСМ'!OLE_LINK1</vt:lpstr>
      <vt:lpstr>'(2) Вспомогательные материалы'!OLE_LINK1</vt:lpstr>
      <vt:lpstr>'(3) Капитальный ремонт'!OLE_LINK1</vt:lpstr>
      <vt:lpstr>'(4) Приобретение оборудования'!OLE_LINK1</vt:lpstr>
      <vt:lpstr>'(5) Страхование'!OLE_LINK1</vt:lpstr>
      <vt:lpstr>'(6) Лизинг'!OLE_LINK1</vt:lpstr>
      <vt:lpstr>'(7) Диагн. и эксперт. пром. без'!OLE_LINK1</vt:lpstr>
      <vt:lpstr>'(8) НИОКР'!OLE_LINK1</vt:lpstr>
      <vt:lpstr>'(9) Тех.обслуж. и тек. ремонт'!OLE_LINK1</vt:lpstr>
      <vt:lpstr>'(1) Приобретение электроэнергии'!sub_10000</vt:lpstr>
      <vt:lpstr>'(10) Услуги произв. назначения'!sub_10000</vt:lpstr>
      <vt:lpstr>'(11) Приобретение ГСМ'!sub_10000</vt:lpstr>
      <vt:lpstr>'(2) Вспомогательные материалы'!sub_10000</vt:lpstr>
      <vt:lpstr>'(3) Капитальный ремонт'!sub_10000</vt:lpstr>
      <vt:lpstr>'(4) Приобретение оборудования'!sub_10000</vt:lpstr>
      <vt:lpstr>'(5) Страхование'!sub_10000</vt:lpstr>
      <vt:lpstr>'(6) Лизинг'!sub_10000</vt:lpstr>
      <vt:lpstr>'(7) Диагн. и эксперт. пром. без'!sub_10000</vt:lpstr>
      <vt:lpstr>'(8) НИОКР'!sub_10000</vt:lpstr>
      <vt:lpstr>'(9) Тех.обслуж. и тек. ремонт'!sub_10000</vt:lpstr>
      <vt:lpstr>'(1) Приобретение электроэнергии'!sub_10001</vt:lpstr>
      <vt:lpstr>'(10) Услуги произв. назначения'!sub_10001</vt:lpstr>
      <vt:lpstr>'(11) Приобретение ГСМ'!sub_10001</vt:lpstr>
      <vt:lpstr>'(2) Вспомогательные материалы'!sub_10001</vt:lpstr>
      <vt:lpstr>'(3) Капитальный ремонт'!sub_10001</vt:lpstr>
      <vt:lpstr>'(4) Приобретение оборудования'!sub_10001</vt:lpstr>
      <vt:lpstr>'(5) Страхование'!sub_10001</vt:lpstr>
      <vt:lpstr>'(6) Лизинг'!sub_10001</vt:lpstr>
      <vt:lpstr>'(7) Диагн. и эксперт. пром. без'!sub_10001</vt:lpstr>
      <vt:lpstr>'(8) НИОКР'!sub_10001</vt:lpstr>
      <vt:lpstr>'(9) Тех.обслуж. и тек. ремонт'!sub_10001</vt:lpstr>
      <vt:lpstr>'(1) Приобретение электроэнергии'!sub_10011</vt:lpstr>
      <vt:lpstr>'(10) Услуги произв. назначения'!sub_10011</vt:lpstr>
      <vt:lpstr>'(11) Приобретение ГСМ'!sub_10011</vt:lpstr>
      <vt:lpstr>'(2) Вспомогательные материалы'!sub_10011</vt:lpstr>
      <vt:lpstr>'(3) Капитальный ремонт'!sub_10011</vt:lpstr>
      <vt:lpstr>'(4) Приобретение оборудования'!sub_10011</vt:lpstr>
      <vt:lpstr>'(5) Страхование'!sub_10011</vt:lpstr>
      <vt:lpstr>'(6) Лизинг'!sub_10011</vt:lpstr>
      <vt:lpstr>'(7) Диагн. и эксперт. пром. без'!sub_10011</vt:lpstr>
      <vt:lpstr>'(8) НИОКР'!sub_10011</vt:lpstr>
      <vt:lpstr>'(9) Тех.обслуж. и тек. ремонт'!sub_10011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2026-08-10T10:00:02Z</dcterms:modified>
</cp:coreProperties>
</file>