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A567776-D1C0-4A7B-8608-22488F580C87}" xr6:coauthVersionLast="47" xr6:coauthVersionMax="47" xr10:uidLastSave="{00000000-0000-0000-0000-000000000000}"/>
  <bookViews>
    <workbookView xWindow="-120" yWindow="-120" windowWidth="29040" windowHeight="15840" tabRatio="891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 refMode="R1C1"/>
</workbook>
</file>

<file path=xl/calcChain.xml><?xml version="1.0" encoding="utf-8"?>
<calcChain xmlns="http://schemas.openxmlformats.org/spreadsheetml/2006/main">
  <c r="U18" i="13" l="1"/>
  <c r="R19" i="4" l="1"/>
  <c r="R20" i="4"/>
  <c r="R21" i="4"/>
  <c r="R22" i="4"/>
  <c r="R18" i="4"/>
  <c r="C21" i="4"/>
  <c r="C26" i="12" l="1"/>
  <c r="C22" i="4" l="1"/>
  <c r="C20" i="4"/>
  <c r="C19" i="4"/>
  <c r="C23" i="12"/>
  <c r="C22" i="12"/>
  <c r="C21" i="12"/>
  <c r="C20" i="12"/>
  <c r="C25" i="12" l="1"/>
  <c r="B19" i="12" l="1"/>
  <c r="B20" i="12" s="1"/>
  <c r="B21" i="12" s="1"/>
  <c r="B22" i="12" s="1"/>
  <c r="B23" i="12" s="1"/>
  <c r="B24" i="12" s="1"/>
  <c r="B25" i="12" s="1"/>
  <c r="B26" i="12" s="1"/>
  <c r="C19" i="12" l="1"/>
  <c r="C24" i="12" l="1"/>
  <c r="B20" i="4" l="1"/>
  <c r="C18" i="13"/>
  <c r="C18" i="12"/>
  <c r="C18" i="4"/>
  <c r="B21" i="4" l="1"/>
  <c r="B27" i="12"/>
  <c r="B21" i="13" l="1"/>
  <c r="B20" i="11"/>
  <c r="B20" i="10"/>
  <c r="B20" i="9"/>
  <c r="B20" i="8"/>
  <c r="B20" i="7"/>
  <c r="B20" i="6"/>
  <c r="B20" i="5"/>
  <c r="B24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<sst xmlns="http://schemas.openxmlformats.org/spreadsheetml/2006/main" count="868" uniqueCount="107">
  <si>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</si>
  <si>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</si>
  <si>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</si>
  <si>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</si>
  <si>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</si>
  <si>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</si>
  <si>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</si>
  <si>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</si>
  <si>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</si>
  <si>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</si>
  <si>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</si>
  <si>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</si>
  <si>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</si>
  <si>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</si>
  <si>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</si>
  <si>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</si>
  <si>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</si>
  <si>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</si>
  <si>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</si>
  <si>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</si>
  <si>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</si>
  <si>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</si>
  <si>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</si>
  <si>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</si>
  <si>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</si>
  <si>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</si>
  <si>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</si>
  <si>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</si>
  <si>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</si>
  <si>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</si>
  <si>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</si>
  <si>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</si>
  <si>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</si>
  <si>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</si>
  <si>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</si>
  <si>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</si>
  <si>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</si>
  <si>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</si>
  <si>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</si>
  <si>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</si>
  <si>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</si>
  <si>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</si>
  <si>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</si>
  <si>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</si>
  <si>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</si>
  <si>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</si>
  <si>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</si>
  <si>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</si>
  <si>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</si>
  <si>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</si>
  <si>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</si>
  <si>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Приобретение электроэнергии</t>
  </si>
  <si>
    <t>кВт.ч.</t>
  </si>
  <si>
    <t>Приобретение ГСМ</t>
  </si>
  <si>
    <t>АО "Энергосбытовая компания Восток"</t>
  </si>
  <si>
    <t>от 8 декабря 2022 г. N 960/22</t>
  </si>
  <si>
    <t>ед.</t>
  </si>
  <si>
    <t>ПЕТРОЛ86 ООО</t>
  </si>
  <si>
    <t>Запасные части</t>
  </si>
  <si>
    <t>литр/м3</t>
  </si>
  <si>
    <t>чел.</t>
  </si>
  <si>
    <t>СФЕРА ФОНД</t>
  </si>
  <si>
    <t>Ремонт автотранспорта</t>
  </si>
  <si>
    <t>Охрана объектов КТС на АГРС</t>
  </si>
  <si>
    <t>Услуги связи и интернета</t>
  </si>
  <si>
    <t>Балин М.В. ИП</t>
  </si>
  <si>
    <t>ОВО по г.Сургуту</t>
  </si>
  <si>
    <t>ОХРАНА РОСГВАРДИИ ФГУП</t>
  </si>
  <si>
    <t>шт.</t>
  </si>
  <si>
    <t>Гелеверя В.П. ИП</t>
  </si>
  <si>
    <t>мес.</t>
  </si>
  <si>
    <t>За техническое обслуживание ср-в охраны</t>
  </si>
  <si>
    <t xml:space="preserve">Диагностика (списание) УШМ) DWT WS-125 VS </t>
  </si>
  <si>
    <t>ПРО - СЕРВИС ООО</t>
  </si>
  <si>
    <t>№20 от 03.02.2026</t>
  </si>
  <si>
    <t>Ростелеком  ОАО абонентская</t>
  </si>
  <si>
    <t>Аренда земли и газопровода</t>
  </si>
  <si>
    <t xml:space="preserve">Сургутнефтегаз ПАО </t>
  </si>
  <si>
    <t xml:space="preserve">Обучение по программам: Правила ОТ при работе на высоте 2-3 группа, Безопасные методы и приемы выполнения работ при воздействии вредных и опасных произ.факторов,источников опасности </t>
  </si>
  <si>
    <t>Госпошлина за проведение очередного технического осмотра автомобилей</t>
  </si>
  <si>
    <t>УФК по ХМАО-Югре (УМВД России по ХМАО-Югре)</t>
  </si>
  <si>
    <t>ТСК ООО ТехноСварКомплект</t>
  </si>
  <si>
    <t>апрель 2026 г.</t>
  </si>
  <si>
    <t>№26022801154/05 от 31.03.2026</t>
  </si>
  <si>
    <t>№ 221 от 16.03.2026</t>
  </si>
  <si>
    <t>№ЦБ-1374/3 от 02.03.2026</t>
  </si>
  <si>
    <t>Премиум Ойл ООО</t>
  </si>
  <si>
    <t xml:space="preserve">№ КС-3422 от 17.03.2026 </t>
  </si>
  <si>
    <t>ЮГОС-КОНС ООО</t>
  </si>
  <si>
    <t>№ 235 от 31.03.2026</t>
  </si>
  <si>
    <t xml:space="preserve">Кислород </t>
  </si>
  <si>
    <t>Масла для а/транспорта</t>
  </si>
  <si>
    <t>Сварочная маска, пластина защитная для маски, электроды</t>
  </si>
  <si>
    <t>Техтранссервис ООО</t>
  </si>
  <si>
    <t>№ 26091 от 23.03.2026</t>
  </si>
  <si>
    <t>№ 887 от 23.03.2026</t>
  </si>
  <si>
    <t>№00007114от 31.03.2026</t>
  </si>
  <si>
    <t>№6822/80 от 31.03.2026</t>
  </si>
  <si>
    <t>№ 5450780/19642977 от 31.03.2026</t>
  </si>
  <si>
    <t>№10000071от 31.03.2026; №10000072от 31.03.2026</t>
  </si>
  <si>
    <t xml:space="preserve">№89 от 19.03.2026; </t>
  </si>
  <si>
    <t>№ п/п 875от 13.03.2026</t>
  </si>
  <si>
    <t>№20260326-000543от 26.03.2026</t>
  </si>
  <si>
    <t>Хэдхантер</t>
  </si>
  <si>
    <t>Размещение вакансий на интернет-ресурсе</t>
  </si>
  <si>
    <t>№388 от 31.03.2026</t>
  </si>
  <si>
    <t>* Информация представлена при наличии документов по состоянию на 09.05.2026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</si>
</sst>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4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0" fontId="11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tabSelected="1" zoomScale="79" zoomScaleNormal="79" workbookViewId="0">
      <selection activeCell="P32" sqref="P32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6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">
        <v>82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9" customHeight="1" x14ac:dyDescent="0.25">
      <c r="B18" s="16">
        <v>1</v>
      </c>
      <c r="C18" s="19">
        <v>46112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51</v>
      </c>
      <c r="R18" s="32">
        <v>1.0660109762079963E-2</v>
      </c>
      <c r="S18" s="16" t="s">
        <v>52</v>
      </c>
      <c r="T18" s="33">
        <v>27</v>
      </c>
      <c r="U18" s="33">
        <v>0.287822963576159</v>
      </c>
      <c r="V18" s="34" t="s">
        <v>54</v>
      </c>
      <c r="W18" s="16" t="s">
        <v>83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0" t="s">
        <v>106</v>
      </c>
      <c r="T21" s="15"/>
      <c r="U2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2"/>
  <sheetViews>
    <sheetView topLeftCell="B1" zoomScale="74" zoomScaleNormal="74" workbookViewId="0">
      <selection activeCell="I33" sqref="I33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31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9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tr">
        <f>'(1) Приобретение электроэнергии'!B8</f>
        <v>апрель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0.75" customHeight="1" x14ac:dyDescent="0.25">
      <c r="B18" s="16">
        <v>1</v>
      </c>
      <c r="C18" s="19">
        <f>'(1) Приобретение электроэнергии'!$C$18</f>
        <v>46112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58</v>
      </c>
      <c r="R18" s="32">
        <f>U18/T18</f>
        <v>2.7843749999999998</v>
      </c>
      <c r="S18" s="16" t="s">
        <v>68</v>
      </c>
      <c r="T18" s="9">
        <v>16</v>
      </c>
      <c r="U18" s="33">
        <v>44.55</v>
      </c>
      <c r="V18" s="9" t="s">
        <v>69</v>
      </c>
      <c r="W18" s="9" t="s">
        <v>84</v>
      </c>
    </row>
    <row r="19" spans="2:23" s="18" customFormat="1" ht="30.75" customHeight="1" x14ac:dyDescent="0.25">
      <c r="B19" s="16">
        <v>2</v>
      </c>
      <c r="C19" s="19">
        <f>'(1) Приобретение электроэнергии'!$C$18</f>
        <v>46112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92</v>
      </c>
      <c r="R19" s="32">
        <f t="shared" ref="R19:R22" si="0">U19/T19</f>
        <v>0.74424999999999997</v>
      </c>
      <c r="S19" s="16" t="s">
        <v>68</v>
      </c>
      <c r="T19" s="9">
        <v>16</v>
      </c>
      <c r="U19" s="33">
        <v>11.907999999999999</v>
      </c>
      <c r="V19" s="9" t="s">
        <v>81</v>
      </c>
      <c r="W19" s="9" t="s">
        <v>85</v>
      </c>
    </row>
    <row r="20" spans="2:23" s="18" customFormat="1" ht="30.75" customHeight="1" x14ac:dyDescent="0.25">
      <c r="B20" s="16">
        <f t="shared" ref="B20:B21" si="1">B19+1</f>
        <v>3</v>
      </c>
      <c r="C20" s="19">
        <f>'(1) Приобретение электроэнергии'!$C$18</f>
        <v>46112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91</v>
      </c>
      <c r="R20" s="32">
        <f t="shared" si="0"/>
        <v>0.81768888888888891</v>
      </c>
      <c r="S20" s="16" t="s">
        <v>68</v>
      </c>
      <c r="T20" s="9">
        <v>45</v>
      </c>
      <c r="U20" s="33">
        <v>36.795999999999999</v>
      </c>
      <c r="V20" s="9" t="s">
        <v>86</v>
      </c>
      <c r="W20" s="9" t="s">
        <v>87</v>
      </c>
    </row>
    <row r="21" spans="2:23" s="18" customFormat="1" ht="30.75" customHeight="1" x14ac:dyDescent="0.25">
      <c r="B21" s="16">
        <f t="shared" si="1"/>
        <v>4</v>
      </c>
      <c r="C21" s="19">
        <f>'(1) Приобретение электроэнергии'!$C$18</f>
        <v>46112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58</v>
      </c>
      <c r="R21" s="32">
        <f t="shared" si="0"/>
        <v>20.9</v>
      </c>
      <c r="S21" s="16" t="s">
        <v>68</v>
      </c>
      <c r="T21" s="9">
        <v>1</v>
      </c>
      <c r="U21" s="33">
        <v>20.9</v>
      </c>
      <c r="V21" s="9" t="s">
        <v>93</v>
      </c>
      <c r="W21" s="9" t="s">
        <v>94</v>
      </c>
    </row>
    <row r="22" spans="2:23" s="18" customFormat="1" ht="30.75" customHeight="1" x14ac:dyDescent="0.25">
      <c r="B22" s="16">
        <v>5</v>
      </c>
      <c r="C22" s="19">
        <f>'(1) Приобретение электроэнергии'!$C$18</f>
        <v>46112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90</v>
      </c>
      <c r="R22" s="32">
        <f t="shared" si="0"/>
        <v>1.9243333333333332</v>
      </c>
      <c r="S22" s="16" t="s">
        <v>68</v>
      </c>
      <c r="T22" s="9">
        <v>3</v>
      </c>
      <c r="U22" s="33">
        <v>5.7729999999999997</v>
      </c>
      <c r="V22" s="9" t="s">
        <v>88</v>
      </c>
      <c r="W22" s="9" t="s">
        <v>89</v>
      </c>
    </row>
    <row r="23" spans="2:23" s="18" customFormat="1" ht="30.75" customHeight="1" x14ac:dyDescent="0.25">
      <c r="B23" s="27"/>
      <c r="C23" s="28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9"/>
      <c r="S23" s="27"/>
      <c r="T23" s="30"/>
      <c r="U23" s="29"/>
      <c r="V23" s="31"/>
      <c r="W23" s="31"/>
    </row>
    <row r="24" spans="2:23" x14ac:dyDescent="0.25">
      <c r="B24" s="20" t="str">
        <f>'(1) Приобретение электроэнергии'!B21</f>
        <v>* Информация представлена при наличии документов по состоянию на 09.05.2026</v>
      </c>
      <c r="U24" s="14"/>
    </row>
    <row r="25" spans="2:23" x14ac:dyDescent="0.25">
      <c r="T25" s="26"/>
      <c r="U25" s="26"/>
    </row>
    <row r="27" spans="2:23" x14ac:dyDescent="0.25">
      <c r="U27" s="14"/>
    </row>
    <row r="32" spans="2:23" x14ac:dyDescent="0.25">
      <c r="S32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4" zoomScaleNormal="84" workbookViewId="0">
      <selection activeCell="F24" sqref="F24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апрель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09.05.2026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2" zoomScaleNormal="82" workbookViewId="0">
      <selection activeCell="I26" sqref="I26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апрель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09.05.2026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N24" sqref="N24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апрель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51" customHeight="1" x14ac:dyDescent="0.25">
      <c r="B18" s="9" t="s">
        <v>49</v>
      </c>
      <c r="C18" s="1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09.05.2026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I24" sqref="I24"/>
    </sheetView>
  </sheetViews>
  <sheetFormatPr defaultRowHeight="15" x14ac:dyDescent="0.25"/>
  <cols>
    <col min="1" max="1" width="3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апрель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09.05.2026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0" zoomScaleNormal="80" workbookViewId="0">
      <selection activeCell="G27" sqref="G27"/>
    </sheetView>
  </sheetViews>
  <sheetFormatPr defaultRowHeight="15" x14ac:dyDescent="0.25"/>
  <cols>
    <col min="1" max="1" width="4.5703125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апрель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5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09.05.2026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Q32" sqref="Q32"/>
    </sheetView>
  </sheetViews>
  <sheetFormatPr defaultRowHeight="15" x14ac:dyDescent="0.25"/>
  <cols>
    <col min="1" max="1" width="3.855468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апрель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09.05.2026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79" zoomScaleNormal="79" workbookViewId="0">
      <selection activeCell="N31" sqref="N31"/>
    </sheetView>
  </sheetViews>
  <sheetFormatPr defaultRowHeight="15" x14ac:dyDescent="0.25"/>
  <cols>
    <col min="1" max="1" width="5.285156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апрель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09.05.2026</v>
      </c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W31"/>
  <sheetViews>
    <sheetView topLeftCell="C13" zoomScale="75" zoomScaleNormal="75" workbookViewId="0">
      <selection activeCell="U29" sqref="U29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8.710937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7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2" t="str">
        <f>'(1) Приобретение электроэнергии'!B8</f>
        <v>апрель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19">
        <f>'(1) Приобретение электроэнергии'!$C$18</f>
        <v>46112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0" t="s">
        <v>62</v>
      </c>
      <c r="R18" s="36">
        <v>37.601999999999997</v>
      </c>
      <c r="S18" s="35" t="s">
        <v>56</v>
      </c>
      <c r="T18" s="41">
        <v>1</v>
      </c>
      <c r="U18" s="42">
        <v>6.33</v>
      </c>
      <c r="V18" s="40" t="s">
        <v>65</v>
      </c>
      <c r="W18" s="43" t="s">
        <v>95</v>
      </c>
    </row>
    <row r="19" spans="2:23" s="18" customFormat="1" ht="32.25" customHeight="1" x14ac:dyDescent="0.25">
      <c r="B19" s="16" t="e">
        <f>#REF!+1</f>
        <v>#REF!</v>
      </c>
      <c r="C19" s="19">
        <f>'(1) Приобретение электроэнергии'!$C$18</f>
        <v>46112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40" t="s">
        <v>63</v>
      </c>
      <c r="R19" s="36">
        <v>14.162000000000001</v>
      </c>
      <c r="S19" s="35" t="s">
        <v>70</v>
      </c>
      <c r="T19" s="37">
        <v>1</v>
      </c>
      <c r="U19" s="42">
        <v>14.162000000000001</v>
      </c>
      <c r="V19" s="40" t="s">
        <v>66</v>
      </c>
      <c r="W19" s="40" t="s">
        <v>96</v>
      </c>
    </row>
    <row r="20" spans="2:23" s="18" customFormat="1" ht="32.25" customHeight="1" x14ac:dyDescent="0.25">
      <c r="B20" s="16" t="e">
        <f>#REF!+1</f>
        <v>#REF!</v>
      </c>
      <c r="C20" s="19">
        <f>'(1) Приобретение электроэнергии'!$C$18</f>
        <v>46112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0" t="s">
        <v>71</v>
      </c>
      <c r="R20" s="36">
        <v>2.0477799999999999</v>
      </c>
      <c r="S20" s="35" t="s">
        <v>70</v>
      </c>
      <c r="T20" s="37">
        <v>1</v>
      </c>
      <c r="U20" s="42">
        <v>2.0477799999999999</v>
      </c>
      <c r="V20" s="40" t="s">
        <v>67</v>
      </c>
      <c r="W20" s="40" t="s">
        <v>97</v>
      </c>
    </row>
    <row r="21" spans="2:23" s="18" customFormat="1" ht="32.25" customHeight="1" x14ac:dyDescent="0.25">
      <c r="B21" s="16" t="e">
        <f t="shared" ref="B21:B26" si="0">B20+1</f>
        <v>#REF!</v>
      </c>
      <c r="C21" s="19">
        <f>'(1) Приобретение электроэнергии'!$C$18</f>
        <v>46112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0" t="s">
        <v>72</v>
      </c>
      <c r="R21" s="36">
        <v>0.8</v>
      </c>
      <c r="S21" s="35" t="s">
        <v>56</v>
      </c>
      <c r="T21" s="37">
        <v>1</v>
      </c>
      <c r="U21" s="42">
        <v>0.8</v>
      </c>
      <c r="V21" s="40" t="s">
        <v>73</v>
      </c>
      <c r="W21" s="40" t="s">
        <v>74</v>
      </c>
    </row>
    <row r="22" spans="2:23" s="18" customFormat="1" ht="32.25" customHeight="1" x14ac:dyDescent="0.25">
      <c r="B22" s="16" t="e">
        <f t="shared" si="0"/>
        <v>#REF!</v>
      </c>
      <c r="C22" s="19">
        <f>'(1) Приобретение электроэнергии'!$C$18</f>
        <v>46112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0" t="s">
        <v>64</v>
      </c>
      <c r="R22" s="36">
        <v>5.3460000000000001</v>
      </c>
      <c r="S22" s="35" t="s">
        <v>70</v>
      </c>
      <c r="T22" s="44">
        <v>1</v>
      </c>
      <c r="U22" s="42">
        <v>2.48</v>
      </c>
      <c r="V22" s="39" t="s">
        <v>75</v>
      </c>
      <c r="W22" s="39" t="s">
        <v>98</v>
      </c>
    </row>
    <row r="23" spans="2:23" s="18" customFormat="1" ht="32.25" customHeight="1" x14ac:dyDescent="0.25">
      <c r="B23" s="16" t="e">
        <f t="shared" si="0"/>
        <v>#REF!</v>
      </c>
      <c r="C23" s="19">
        <f>'(1) Приобретение электроэнергии'!$C$18</f>
        <v>46112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40" t="s">
        <v>76</v>
      </c>
      <c r="R23" s="36">
        <v>3.1710000000000002E-2</v>
      </c>
      <c r="S23" s="35" t="s">
        <v>70</v>
      </c>
      <c r="T23" s="37">
        <v>1</v>
      </c>
      <c r="U23" s="42">
        <v>3.1710000000000002E-2</v>
      </c>
      <c r="V23" s="40" t="s">
        <v>77</v>
      </c>
      <c r="W23" s="40" t="s">
        <v>99</v>
      </c>
    </row>
    <row r="24" spans="2:23" s="18" customFormat="1" ht="115.5" customHeight="1" x14ac:dyDescent="0.25">
      <c r="B24" s="16" t="e">
        <f t="shared" si="0"/>
        <v>#REF!</v>
      </c>
      <c r="C24" s="19">
        <f>'(1) Приобретение электроэнергии'!$C$18</f>
        <v>46112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40" t="s">
        <v>78</v>
      </c>
      <c r="R24" s="36">
        <v>3.9250000000000003</v>
      </c>
      <c r="S24" s="35" t="s">
        <v>60</v>
      </c>
      <c r="T24" s="37">
        <v>11</v>
      </c>
      <c r="U24" s="42">
        <v>7.7</v>
      </c>
      <c r="V24" s="40" t="s">
        <v>61</v>
      </c>
      <c r="W24" s="40" t="s">
        <v>100</v>
      </c>
    </row>
    <row r="25" spans="2:23" s="18" customFormat="1" ht="83.25" customHeight="1" x14ac:dyDescent="0.25">
      <c r="B25" s="16" t="e">
        <f t="shared" si="0"/>
        <v>#REF!</v>
      </c>
      <c r="C25" s="19">
        <f>'(1) Приобретение электроэнергии'!$C$18</f>
        <v>46112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40" t="s">
        <v>79</v>
      </c>
      <c r="R25" s="36">
        <v>0.5</v>
      </c>
      <c r="S25" s="35" t="s">
        <v>56</v>
      </c>
      <c r="T25" s="37">
        <v>2</v>
      </c>
      <c r="U25" s="42">
        <v>8.06</v>
      </c>
      <c r="V25" s="40" t="s">
        <v>80</v>
      </c>
      <c r="W25" s="40" t="s">
        <v>101</v>
      </c>
    </row>
    <row r="26" spans="2:23" s="18" customFormat="1" ht="83.25" customHeight="1" x14ac:dyDescent="0.25">
      <c r="B26" s="16" t="e">
        <f t="shared" si="0"/>
        <v>#REF!</v>
      </c>
      <c r="C26" s="19">
        <f>'(1) Приобретение электроэнергии'!$C$18</f>
        <v>46112</v>
      </c>
      <c r="D26" s="16" t="s">
        <v>49</v>
      </c>
      <c r="E26" s="16" t="s">
        <v>49</v>
      </c>
      <c r="F26" s="16" t="s">
        <v>49</v>
      </c>
      <c r="G26" s="16" t="s">
        <v>49</v>
      </c>
      <c r="H26" s="16" t="s">
        <v>49</v>
      </c>
      <c r="I26" s="16" t="s">
        <v>49</v>
      </c>
      <c r="J26" s="16" t="s">
        <v>49</v>
      </c>
      <c r="K26" s="16" t="s">
        <v>49</v>
      </c>
      <c r="L26" s="16" t="s">
        <v>49</v>
      </c>
      <c r="M26" s="16" t="s">
        <v>49</v>
      </c>
      <c r="N26" s="16" t="s">
        <v>49</v>
      </c>
      <c r="O26" s="16" t="s">
        <v>50</v>
      </c>
      <c r="P26" s="16" t="s">
        <v>49</v>
      </c>
      <c r="Q26" s="40" t="s">
        <v>104</v>
      </c>
      <c r="R26" s="36">
        <v>7.0955000000000004</v>
      </c>
      <c r="S26" s="35" t="s">
        <v>56</v>
      </c>
      <c r="T26" s="37">
        <v>2</v>
      </c>
      <c r="U26" s="42">
        <v>19.529</v>
      </c>
      <c r="V26" s="40" t="s">
        <v>103</v>
      </c>
      <c r="W26" s="40" t="s">
        <v>102</v>
      </c>
    </row>
    <row r="27" spans="2:23" x14ac:dyDescent="0.25">
      <c r="B27" s="20" t="str">
        <f>'(1) Приобретение электроэнергии'!B21</f>
        <v>* Информация представлена при наличии документов по состоянию на 09.05.2026</v>
      </c>
      <c r="U27" s="14"/>
    </row>
    <row r="28" spans="2:23" x14ac:dyDescent="0.25">
      <c r="U28" s="14"/>
    </row>
    <row r="30" spans="2:23" x14ac:dyDescent="0.25">
      <c r="U30" s="14"/>
    </row>
    <row r="31" spans="2:23" x14ac:dyDescent="0.25">
      <c r="U31" s="14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opLeftCell="B1" zoomScale="82" zoomScaleNormal="82" workbookViewId="0">
      <selection activeCell="Q25" sqref="Q25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апрель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5" t="s">
        <v>3</v>
      </c>
      <c r="C12" s="45" t="s">
        <v>4</v>
      </c>
      <c r="D12" s="45" t="s">
        <v>5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 t="s">
        <v>6</v>
      </c>
      <c r="R12" s="45" t="s">
        <v>7</v>
      </c>
      <c r="S12" s="45" t="s">
        <v>8</v>
      </c>
      <c r="T12" s="45" t="s">
        <v>9</v>
      </c>
      <c r="U12" s="45" t="s">
        <v>10</v>
      </c>
      <c r="V12" s="45" t="s">
        <v>11</v>
      </c>
      <c r="W12" s="45" t="s">
        <v>12</v>
      </c>
    </row>
    <row r="13" spans="2:23" s="7" customFormat="1" ht="15.75" x14ac:dyDescent="0.25">
      <c r="B13" s="45"/>
      <c r="C13" s="45"/>
      <c r="D13" s="45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 t="s">
        <v>14</v>
      </c>
      <c r="P13" s="45"/>
      <c r="Q13" s="45"/>
      <c r="R13" s="45"/>
      <c r="S13" s="45"/>
      <c r="T13" s="45"/>
      <c r="U13" s="45"/>
      <c r="V13" s="45"/>
      <c r="W13" s="45"/>
    </row>
    <row r="14" spans="2:23" s="7" customFormat="1" ht="15.75" x14ac:dyDescent="0.25">
      <c r="B14" s="45"/>
      <c r="C14" s="45"/>
      <c r="D14" s="45" t="s">
        <v>15</v>
      </c>
      <c r="E14" s="45"/>
      <c r="F14" s="45"/>
      <c r="G14" s="45"/>
      <c r="H14" s="45"/>
      <c r="I14" s="45"/>
      <c r="J14" s="45"/>
      <c r="K14" s="45"/>
      <c r="L14" s="45"/>
      <c r="M14" s="45"/>
      <c r="N14" s="45" t="s">
        <v>16</v>
      </c>
      <c r="O14" s="45"/>
      <c r="P14" s="45"/>
      <c r="Q14" s="45"/>
      <c r="R14" s="45"/>
      <c r="S14" s="45"/>
      <c r="T14" s="45"/>
      <c r="U14" s="45"/>
      <c r="V14" s="45"/>
      <c r="W14" s="45"/>
    </row>
    <row r="15" spans="2:23" s="7" customFormat="1" ht="31.5" customHeight="1" x14ac:dyDescent="0.25">
      <c r="B15" s="45"/>
      <c r="C15" s="45"/>
      <c r="D15" s="45" t="s">
        <v>17</v>
      </c>
      <c r="E15" s="45"/>
      <c r="F15" s="45"/>
      <c r="G15" s="45" t="s">
        <v>18</v>
      </c>
      <c r="H15" s="45"/>
      <c r="I15" s="45"/>
      <c r="J15" s="45" t="s">
        <v>19</v>
      </c>
      <c r="K15" s="45"/>
      <c r="L15" s="45" t="s">
        <v>20</v>
      </c>
      <c r="M15" s="45"/>
      <c r="N15" s="45"/>
      <c r="O15" s="45" t="s">
        <v>21</v>
      </c>
      <c r="P15" s="45" t="s">
        <v>22</v>
      </c>
      <c r="Q15" s="45"/>
      <c r="R15" s="45"/>
      <c r="S15" s="45"/>
      <c r="T15" s="45"/>
      <c r="U15" s="45"/>
      <c r="V15" s="45"/>
      <c r="W15" s="45"/>
    </row>
    <row r="16" spans="2:23" s="7" customFormat="1" ht="78.75" x14ac:dyDescent="0.25">
      <c r="B16" s="45"/>
      <c r="C16" s="45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5"/>
      <c r="O16" s="45"/>
      <c r="P16" s="45"/>
      <c r="Q16" s="45"/>
      <c r="R16" s="45"/>
      <c r="S16" s="45"/>
      <c r="T16" s="45"/>
      <c r="U16" s="45"/>
      <c r="V16" s="45"/>
      <c r="W16" s="45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1">
        <f>'(1) Приобретение электроэнергии'!$C$18</f>
        <v>46112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50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35" t="s">
        <v>53</v>
      </c>
      <c r="R18" s="36">
        <v>5.5670171513243209E-2</v>
      </c>
      <c r="S18" s="35" t="s">
        <v>59</v>
      </c>
      <c r="T18" s="37">
        <v>1578</v>
      </c>
      <c r="U18" s="38">
        <f>R18*T18</f>
        <v>87.847530647897784</v>
      </c>
      <c r="V18" s="39" t="s">
        <v>57</v>
      </c>
      <c r="W18" s="35" t="s">
        <v>105</v>
      </c>
    </row>
    <row r="21" spans="2:23" x14ac:dyDescent="0.25">
      <c r="B21" s="20" t="str">
        <f>'(1) Приобретение электроэнергии'!B21</f>
        <v>* Информация представлена при наличии документов по состоянию на 09.05.2026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2026-05-08T06:51:02Z</dcterms:modified>
</cp:coreProperties>
</file>