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669B26D9-A063-4862-ADAB-4E350BBE3233}" xr6:coauthVersionLast="47" xr6:coauthVersionMax="47" xr10:uidLastSave="{00000000-0000-0000-0000-000000000000}"/>
  <bookViews>
    <workbookView xWindow="-120" yWindow="-120" windowWidth="29040" windowHeight="15840" tabRatio="94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9" hidden="1">'(10) Услуги произв. назначения'!$B$17:$Z$52</definedName>
    <definedName name="_xlnm._FilterDatabase" localSheetId="1" hidden="1">'(2) Вспомогательные материалы'!$B$17:$W$30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B49" i="12"/>
  <c r="C49" i="12"/>
  <c r="B50" i="12"/>
  <c r="C50" i="12"/>
  <c r="R18" i="13"/>
  <c r="B19" i="4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C19" i="4"/>
  <c r="C20" i="4"/>
  <c r="C21" i="4"/>
  <c r="C22" i="4"/>
  <c r="C23" i="4"/>
  <c r="C24" i="4"/>
  <c r="C25" i="4"/>
  <c r="C26" i="4"/>
  <c r="C27" i="4"/>
  <c r="C28" i="4"/>
  <c r="C36" i="12" l="1"/>
  <c r="C31" i="12"/>
  <c r="C30" i="12"/>
  <c r="C29" i="12"/>
  <c r="C26" i="12"/>
  <c r="C23" i="12"/>
  <c r="C22" i="12"/>
  <c r="C20" i="12"/>
  <c r="B19" i="12"/>
  <c r="B20" i="12" s="1"/>
  <c r="B21" i="12" s="1"/>
  <c r="C19" i="12"/>
  <c r="R18" i="1"/>
  <c r="C42" i="12"/>
  <c r="B22" i="12" l="1"/>
  <c r="B23" i="12" l="1"/>
  <c r="B24" i="12" s="1"/>
  <c r="B25" i="12" s="1"/>
  <c r="C37" i="12"/>
  <c r="C38" i="12"/>
  <c r="C39" i="12"/>
  <c r="C40" i="12"/>
  <c r="C41" i="12"/>
  <c r="C43" i="12"/>
  <c r="C44" i="12"/>
  <c r="C45" i="12"/>
  <c r="C46" i="12"/>
  <c r="C47" i="12"/>
  <c r="C48" i="12"/>
  <c r="C19" i="1"/>
  <c r="B26" i="12" l="1"/>
  <c r="B27" i="12" s="1"/>
  <c r="B28" i="12" s="1"/>
  <c r="C18" i="13"/>
  <c r="C21" i="12"/>
  <c r="C24" i="12"/>
  <c r="C25" i="12"/>
  <c r="C27" i="12"/>
  <c r="C28" i="12"/>
  <c r="C32" i="12"/>
  <c r="C33" i="12"/>
  <c r="C34" i="12"/>
  <c r="C35" i="12"/>
  <c r="C18" i="12"/>
  <c r="B29" i="12" l="1"/>
  <c r="C18" i="4"/>
  <c r="B30" i="12" l="1"/>
  <c r="B20" i="13"/>
  <c r="B52" i="12"/>
  <c r="B20" i="11"/>
  <c r="B20" i="10"/>
  <c r="B20" i="9"/>
  <c r="B20" i="8"/>
  <c r="B20" i="7"/>
  <c r="B20" i="6"/>
  <c r="B20" i="5"/>
  <c r="B34" i="4"/>
  <c r="B31" i="12" l="1"/>
  <c r="B32" i="12" s="1"/>
  <c r="B33" i="12" s="1"/>
  <c r="B34" i="12" s="1"/>
  <c r="B35" i="12" s="1"/>
  <c r="B8" i="4"/>
  <c r="B8" i="5"/>
  <c r="B8" i="6"/>
  <c r="B8" i="7"/>
  <c r="B8" i="8"/>
  <c r="B8" i="9"/>
  <c r="B8" i="10"/>
  <c r="B8" i="11"/>
  <c r="B8" i="12"/>
  <c r="B8" i="13"/>
  <c r="B36" i="12" l="1"/>
  <c r="B37" i="12" s="1"/>
  <c r="B38" i="12" s="1"/>
  <c r="B39" i="12" s="1"/>
  <c r="B40" i="12" s="1"/>
  <c r="B41" i="12" s="1"/>
  <c r="B42" i="12" s="1"/>
  <c r="B43" i="12" s="1"/>
  <c r="B44" i="12" s="1"/>
  <c r="B45" i="12" s="1"/>
  <c r="B46" i="12" l="1"/>
  <c r="B47" i="12" s="1"/>
  <c r="B48" i="12" s="1"/>
  <c r="R19" i="1"/>
</calcChain>
</file>

<file path=xl/sharedStrings.xml><?xml version="1.0" encoding="utf-8"?>
<sst xmlns="http://schemas.openxmlformats.org/spreadsheetml/2006/main" count="1447" uniqueCount="210">
  <si>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</si>
  <si>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</si>
  <si>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</si>
  <si>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</si>
  <si>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</si>
  <si>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</si>
  <si>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</si>
  <si>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</si>
  <si>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</si>
  <si>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</si>
  <si>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</si>
  <si>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</si>
  <si>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</si>
  <si>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</si>
  <si>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</si>
  <si>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</si>
  <si>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</si>
  <si>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</si>
  <si>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</si>
  <si>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</si>
  <si>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</si>
  <si>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</si>
  <si>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</si>
  <si>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</si>
  <si>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</si>
  <si>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</si>
  <si>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</si>
  <si>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</si>
  <si>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</si>
  <si>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</si>
  <si>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</si>
  <si>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</si>
  <si>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</si>
  <si>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</si>
  <si>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</si>
  <si>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</si>
  <si>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</si>
  <si>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</si>
  <si>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</si>
  <si>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</si>
  <si>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</si>
  <si>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</si>
  <si>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</si>
  <si>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</si>
  <si>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</si>
  <si>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</si>
  <si>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</si>
  <si>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</si>
  <si>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</si>
  <si>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</si>
  <si>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</si>
  <si>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АО "Энергосбытовая компания Восток"</t>
  </si>
  <si>
    <t>Приобретение электроэнергии</t>
  </si>
  <si>
    <t>кВт.ч.</t>
  </si>
  <si>
    <t>Приобретение ГСМ</t>
  </si>
  <si>
    <t>АО "ГазпромЭнергоСбыт Тюмень"</t>
  </si>
  <si>
    <t>Промстройпуть  ППФ ООО</t>
  </si>
  <si>
    <t>от 8 декабря 2022 г. N 960/22</t>
  </si>
  <si>
    <t>Булат ООО</t>
  </si>
  <si>
    <t>ЭНЕРГОКОНСАЛТИНГГРУПП ООО</t>
  </si>
  <si>
    <t>Атол Онлайн ООО</t>
  </si>
  <si>
    <t>шт.</t>
  </si>
  <si>
    <t xml:space="preserve"> </t>
  </si>
  <si>
    <t>ед.</t>
  </si>
  <si>
    <t>ГЛОНАСС АО</t>
  </si>
  <si>
    <t>ТаймВэб.Технологии ООО</t>
  </si>
  <si>
    <t>Запасные части</t>
  </si>
  <si>
    <t>ПЕТРОЛ86 ООО</t>
  </si>
  <si>
    <t>тыс. м3</t>
  </si>
  <si>
    <t>ТЕХГИДРОСЕРВИС ООО</t>
  </si>
  <si>
    <t>литр/м3</t>
  </si>
  <si>
    <t>Трейд-сервис ООО</t>
  </si>
  <si>
    <t>Аренда газ-да в.д. и ГРПШ</t>
  </si>
  <si>
    <t>Аренда нежилого помещения</t>
  </si>
  <si>
    <t>Аренда газопр. высокого давления и ПГБ</t>
  </si>
  <si>
    <t>Услуги связи и интернета</t>
  </si>
  <si>
    <t>Платформа ТАЙМВЭБ Панель управления сайтами</t>
  </si>
  <si>
    <t>м3</t>
  </si>
  <si>
    <t>АПБ ООО</t>
  </si>
  <si>
    <t>ГВК СГМУП</t>
  </si>
  <si>
    <t>ГТС СГМУП</t>
  </si>
  <si>
    <t>ИНФОРМБЮРО, ООО</t>
  </si>
  <si>
    <t>МИКРО-М ООО</t>
  </si>
  <si>
    <t xml:space="preserve">  НОВОЛИК ЧОУ ДПО</t>
  </si>
  <si>
    <t>Погородняя-Граховская Анна Викторовна</t>
  </si>
  <si>
    <t>ЮГРА-ЭКОЛОГИЯ АО</t>
  </si>
  <si>
    <t>Расходные материалы</t>
  </si>
  <si>
    <t>ГАЗПРОМ ГАЗОРАСПРЕДЕЛЕНИЕ СЕВЕР АО</t>
  </si>
  <si>
    <t>ПЕРВЫЙ АО</t>
  </si>
  <si>
    <t>Печатный мир ООО</t>
  </si>
  <si>
    <t>март 2026г.</t>
  </si>
  <si>
    <t>* Информация представлена при наличии документов по состоянию на 09.04.2026</t>
  </si>
  <si>
    <t>№3010226080001649/08/00000 от 28.02.2026; № 5010226080001681/08/00000 от 28.02.2026</t>
  </si>
  <si>
    <t>№26022801154/05 от 28.02.2026</t>
  </si>
  <si>
    <t>№248 от 28.02.2026</t>
  </si>
  <si>
    <t>ТО системы ОПС</t>
  </si>
  <si>
    <t>мес.</t>
  </si>
  <si>
    <t>№127 от 28.02.2026</t>
  </si>
  <si>
    <t>Аренда ККТ и Услуга хранения ФН (он-лайн кассы)</t>
  </si>
  <si>
    <t>№1279808 от 28.02.2026</t>
  </si>
  <si>
    <t xml:space="preserve">Аренда газ-да в.д. и ГРПШ </t>
  </si>
  <si>
    <t>№00000014 от 28.02.2026</t>
  </si>
  <si>
    <t xml:space="preserve">Водоснабжение и водоотведение, плата за нег. возд.на ЦС, плата за сброс загрязн вещ. </t>
  </si>
  <si>
    <t>№391472 от 28.02.2026</t>
  </si>
  <si>
    <t xml:space="preserve">Услуги связи по тарифному плану ЭРА-ТЕЛЕМАТИКА </t>
  </si>
  <si>
    <t>№ 88774 от 28.02.2026</t>
  </si>
  <si>
    <t>Теплоэнергия</t>
  </si>
  <si>
    <t>Гкал</t>
  </si>
  <si>
    <t>№7491 от 28.02.2026; № 7492 от 28.02.2026</t>
  </si>
  <si>
    <t>СПС Консультант плюс</t>
  </si>
  <si>
    <t>№ 307 от 27.02.2026</t>
  </si>
  <si>
    <t>За экспресс-доставку документов и грузов</t>
  </si>
  <si>
    <t>КС ХОЛДИНГОВАЯ КОМПАНИЯ ООО</t>
  </si>
  <si>
    <t>№26021501008 от 15.02.2026</t>
  </si>
  <si>
    <t>Ле Монлид ООО</t>
  </si>
  <si>
    <t>№087/2026-0001916 от 19.02.2026</t>
  </si>
  <si>
    <t>КСС Система Кадры для комерческих организаций</t>
  </si>
  <si>
    <t>год</t>
  </si>
  <si>
    <t>Лёвин Марат Сергеевич ИП</t>
  </si>
  <si>
    <t>№1202-П2 от 13.02.2026</t>
  </si>
  <si>
    <t>АРМ ПД-клиент АПК"Телескоп</t>
  </si>
  <si>
    <t>№24 от 25.02.2026</t>
  </si>
  <si>
    <t>Сотовая связь</t>
  </si>
  <si>
    <t xml:space="preserve">МТС </t>
  </si>
  <si>
    <t>б/н от 28.02.2026</t>
  </si>
  <si>
    <t>Монтаж навигационного терминала, поверка цифрового тахографа. Абонент. обслужив. системы мониторинга транспорта</t>
  </si>
  <si>
    <t>НАВИС</t>
  </si>
  <si>
    <t>№123 от 16.02.2026; №124 от 17.02.2026; №148 от 28.02.2026</t>
  </si>
  <si>
    <t>№ 8 от 28.02.2026</t>
  </si>
  <si>
    <t>Аренда зданий</t>
  </si>
  <si>
    <t xml:space="preserve">ОИС ООО </t>
  </si>
  <si>
    <t>№ 3 от 02.02.2026; №6 от 28.02.2026; №7 от 28.02.2026</t>
  </si>
  <si>
    <t>Аренда транспорта</t>
  </si>
  <si>
    <t>маш.час</t>
  </si>
  <si>
    <t>№5 от 02.02.2026; № 9 от 28.02.2026; № 10 от 28.02.2026</t>
  </si>
  <si>
    <t>Услуги мед. освидетельствования</t>
  </si>
  <si>
    <t>№4 от 02.02.2026; №8 от 28.02.2026</t>
  </si>
  <si>
    <t>№52 от 28.02.2026</t>
  </si>
  <si>
    <t>№21 от 28.02.2026</t>
  </si>
  <si>
    <t>Ростелеком  ОАО абонентская</t>
  </si>
  <si>
    <t>№5450780/12124471 от 28.02.2026; №5450780/12123147 от 28.02.2026; №5450780/12124472 от 28.02.2026; №5450780/12130816 от 28.02.2026; №5450780/12123556 от 28.02.2026</t>
  </si>
  <si>
    <t>Лицензия на право использования СКЗИ КриптоПро CSP</t>
  </si>
  <si>
    <t>СЕРТУМ-ПРО ООО</t>
  </si>
  <si>
    <t>№s2693097972 от 08.02.2026; №s2693097808 от 08.02.2026</t>
  </si>
  <si>
    <t>доступ к платформе</t>
  </si>
  <si>
    <t>СЗК Инфосвязь</t>
  </si>
  <si>
    <t>№1495 от 12.02.2026</t>
  </si>
  <si>
    <t xml:space="preserve">Обучение по программам: Правила ОТ при работе на высоте 2-3 группа, Безопасные методы и приемы выполнения работ при воздействии вредных и опасных произ.факторов,источников опасности </t>
  </si>
  <si>
    <t>чел.</t>
  </si>
  <si>
    <t>СФЕРА ФОНД</t>
  </si>
  <si>
    <t>№36 от 06.02.2026; №58 от 25.02.2026</t>
  </si>
  <si>
    <t xml:space="preserve"> №59567 от 28.02.2026</t>
  </si>
  <si>
    <t>Услуги повышение квалификации, подг кадров</t>
  </si>
  <si>
    <t>УКЦАСФ АНО</t>
  </si>
  <si>
    <t xml:space="preserve"> б/н от 20.02.2026</t>
  </si>
  <si>
    <t>Сопровождение программых продуктов на базе 1С</t>
  </si>
  <si>
    <t>№12 от 28.02.2026</t>
  </si>
  <si>
    <t>Услуга по утилизации ТБО</t>
  </si>
  <si>
    <t>№26022801035/86/22 от 28.02.2026</t>
  </si>
  <si>
    <t xml:space="preserve">Аренда газ-да </t>
  </si>
  <si>
    <t xml:space="preserve">УТВиВ № 1 МУП "ТО "МО </t>
  </si>
  <si>
    <t>№1845 от 28.02.2026</t>
  </si>
  <si>
    <t xml:space="preserve">Ханахмедов ИП </t>
  </si>
  <si>
    <t>№ 25 от 28.02.2026</t>
  </si>
  <si>
    <t>Мед. Осмотры</t>
  </si>
  <si>
    <t>МЦ ДАР ООО</t>
  </si>
  <si>
    <t>№85 от 06.02.2026</t>
  </si>
  <si>
    <t xml:space="preserve">Сервисное обслуживание анализатора паров  (Замена сенсора, корректировка показаний) </t>
  </si>
  <si>
    <t>СИМС-2 ООО</t>
  </si>
  <si>
    <t>№ЦБ-17455 от 20.02.2026</t>
  </si>
  <si>
    <t>Экологическое сопровождение</t>
  </si>
  <si>
    <t>Пронягина Марина Александровна</t>
  </si>
  <si>
    <t>№5/10 от 16.02.2026</t>
  </si>
  <si>
    <t>Обеспечение подбора персонала</t>
  </si>
  <si>
    <t>ХЭДХАНТЕР ООО</t>
  </si>
  <si>
    <t>№20260228-011838 от 28.02.2026</t>
  </si>
  <si>
    <t>АВТОТЕХНИКА ООО</t>
  </si>
  <si>
    <t>№АТ000000254  от 20.02.2026; № АТ000000254  от 20.02.2026</t>
  </si>
  <si>
    <t>Эл. Материалы</t>
  </si>
  <si>
    <t>ВАЛДИМ ООО</t>
  </si>
  <si>
    <t>№ВЛДМ-734 от 17.02.2026; №ВЛДМ-760 от 18.02.2026; №ВЛДМ-856 от 24.02.2026</t>
  </si>
  <si>
    <t>Хоз. Инвентарь и вспомаг. Материалы</t>
  </si>
  <si>
    <t>ДРАЙВЕР ООО</t>
  </si>
  <si>
    <t xml:space="preserve"> №5 от 18.02.2026</t>
  </si>
  <si>
    <t>Сырье и материалы</t>
  </si>
  <si>
    <t>Интернет Решения ООО</t>
  </si>
  <si>
    <t>№522701/4 от 02.02.2026; №2030963/14 от 03.02.2026; №11467/3180 от 12.02.2026; №3167180/6 от 16.02.2026; № 1321822/45 от 25.02.2026; №1475369/394 от 25.02.2026; №382450/282 от 25.02.2026; № 1097879/3 от 26.02.2026; №2018434/25 от 26.02.2026; №1642108/23 от 27.02.2026; №2659262/8 от 27.02.2026; №12303153 от 27.02.2026</t>
  </si>
  <si>
    <t>Канц. Товары</t>
  </si>
  <si>
    <t>Офис-Лайн ООО</t>
  </si>
  <si>
    <t>№ 586 от 11.02.2026</t>
  </si>
  <si>
    <t>Комплектующие и расходные материалы для орг. Техники</t>
  </si>
  <si>
    <t>№340 от 27.02.2026</t>
  </si>
  <si>
    <t>Печатная продукция (Бланк-Листовка, журнал  эксплуатационный)</t>
  </si>
  <si>
    <t>№345 от 11.02.2026; №401 от 18.02.2026</t>
  </si>
  <si>
    <t>Техтранссервис ООО</t>
  </si>
  <si>
    <t>№8736 от 02.02.2026; №8728 от 02.02.2026</t>
  </si>
  <si>
    <t>аккумуляторная батарея</t>
  </si>
  <si>
    <t>№РЦ-3018 от 27.02.2026</t>
  </si>
  <si>
    <t>стартер</t>
  </si>
  <si>
    <t>СТРОЙМАШДЕТАЛЬ ООО</t>
  </si>
  <si>
    <t>№ЦБ-1578 от 26.02.2026</t>
  </si>
  <si>
    <t xml:space="preserve">Углекислота 40л </t>
  </si>
  <si>
    <t>СТРИН ООО</t>
  </si>
  <si>
    <t>№745 от 26.02.2026</t>
  </si>
  <si>
    <t>Природный газ-потери</t>
  </si>
  <si>
    <t>№ 613 от 20.02.2026</t>
  </si>
  <si>
    <t>Сварочный аппарат</t>
  </si>
  <si>
    <t>УралСиб Девелопмент ООО эдо</t>
  </si>
  <si>
    <t>№2002572 от 18.02.2026</t>
  </si>
  <si>
    <t>№ТГ00-000390 от 03.02.2026; №ТГ00-000441 от 05.02.2026; №ТГ00-000458 от 06.02.2026; №ТГ00-000459 от 06.02.2026; №ТГ00-000474 от 09.02.2026; ТГ00-000541 от 12.02.2026; ТГ00-000542 от 12.02.2026; ТГ00-000602  от 16.02.2026;  №ТГ00-000640 от 18.02.2026; №ТГ00-000682 от 20.02.2026; №ТГ00-000696 от 24.02.2026; №ТГ00-000703 от 24.02.2026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</si>
</sst>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65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0" fontId="1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vertical="top"/>
    </xf>
    <xf numFmtId="2" fontId="18" fillId="0" borderId="0" xfId="0" applyNumberFormat="1" applyFont="1"/>
    <xf numFmtId="164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0" xfId="1" applyFill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tabSelected="1" zoomScale="80" zoomScaleNormal="80" workbookViewId="0">
      <selection activeCell="I27" sqref="I27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33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">
        <v>90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39">
        <v>46081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52</v>
      </c>
      <c r="R18" s="48">
        <f>U18/T18</f>
        <v>1.0660109762079963E-2</v>
      </c>
      <c r="S18" s="28" t="s">
        <v>53</v>
      </c>
      <c r="T18" s="57">
        <v>16281</v>
      </c>
      <c r="U18" s="57">
        <v>173.55724703642386</v>
      </c>
      <c r="V18" s="28" t="s">
        <v>51</v>
      </c>
      <c r="W18" s="28" t="s">
        <v>93</v>
      </c>
    </row>
    <row r="19" spans="2:23" s="18" customFormat="1" ht="63" x14ac:dyDescent="0.25">
      <c r="B19" s="28">
        <v>2</v>
      </c>
      <c r="C19" s="39">
        <f>C18</f>
        <v>46081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52</v>
      </c>
      <c r="R19" s="48">
        <f>U19/T19</f>
        <v>1.0150666666666665E-2</v>
      </c>
      <c r="S19" s="28" t="s">
        <v>53</v>
      </c>
      <c r="T19" s="57">
        <v>15</v>
      </c>
      <c r="U19" s="57">
        <v>0.15225999999999998</v>
      </c>
      <c r="V19" s="28" t="s">
        <v>55</v>
      </c>
      <c r="W19" s="28" t="s">
        <v>92</v>
      </c>
    </row>
    <row r="20" spans="2:23" s="18" customFormat="1" x14ac:dyDescent="0.25">
      <c r="U20" s="22"/>
    </row>
    <row r="21" spans="2:23" s="18" customFormat="1" x14ac:dyDescent="0.25">
      <c r="B21" s="42" t="s">
        <v>91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R29" s="14"/>
      <c r="S29" s="14"/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40"/>
  <sheetViews>
    <sheetView topLeftCell="A2" zoomScale="74" zoomScaleNormal="74" workbookViewId="0">
      <pane xSplit="3" ySplit="16" topLeftCell="G23" activePane="bottomRight" state="frozen"/>
      <selection activeCell="A2" sqref="A2"/>
      <selection pane="topRight" activeCell="D2" sqref="D2"/>
      <selection pane="bottomLeft" activeCell="A18" sqref="A18"/>
      <selection pane="bottomRight" activeCell="J35" sqref="J35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59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5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март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63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28">
        <v>1</v>
      </c>
      <c r="C18" s="39">
        <f>'(1) Приобретение электроэнергии'!$C$18</f>
        <v>46081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66</v>
      </c>
      <c r="R18" s="48">
        <v>1.2337500000000001</v>
      </c>
      <c r="S18" s="28" t="s">
        <v>61</v>
      </c>
      <c r="T18" s="49">
        <v>16</v>
      </c>
      <c r="U18" s="50">
        <v>19.740000000000002</v>
      </c>
      <c r="V18" s="60" t="s">
        <v>176</v>
      </c>
      <c r="W18" s="51" t="s">
        <v>177</v>
      </c>
    </row>
    <row r="19" spans="2:23" s="17" customFormat="1" ht="32.25" customHeight="1" x14ac:dyDescent="0.25">
      <c r="B19" s="28">
        <f>B18+1</f>
        <v>2</v>
      </c>
      <c r="C19" s="39">
        <f>'(1) Приобретение электроэнергии'!$C$18</f>
        <v>46081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178</v>
      </c>
      <c r="R19" s="48">
        <v>0.140072972972973</v>
      </c>
      <c r="S19" s="28" t="s">
        <v>61</v>
      </c>
      <c r="T19" s="49">
        <v>37</v>
      </c>
      <c r="U19" s="50">
        <v>5.1827000000000005</v>
      </c>
      <c r="V19" s="60" t="s">
        <v>179</v>
      </c>
      <c r="W19" s="51" t="s">
        <v>180</v>
      </c>
    </row>
    <row r="20" spans="2:23" s="17" customFormat="1" ht="32.25" customHeight="1" x14ac:dyDescent="0.25">
      <c r="B20" s="28">
        <f t="shared" ref="B20:B31" si="0">B19+1</f>
        <v>3</v>
      </c>
      <c r="C20" s="39">
        <f>'(1) Приобретение электроэнергии'!$C$18</f>
        <v>46081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28" t="s">
        <v>181</v>
      </c>
      <c r="R20" s="48">
        <v>8.1303571428571419E-2</v>
      </c>
      <c r="S20" s="28" t="s">
        <v>61</v>
      </c>
      <c r="T20" s="49">
        <v>168</v>
      </c>
      <c r="U20" s="50">
        <v>13.658999999999999</v>
      </c>
      <c r="V20" s="60" t="s">
        <v>182</v>
      </c>
      <c r="W20" s="51" t="s">
        <v>183</v>
      </c>
    </row>
    <row r="21" spans="2:23" s="17" customFormat="1" ht="32.25" customHeight="1" x14ac:dyDescent="0.25">
      <c r="B21" s="28">
        <f t="shared" si="0"/>
        <v>4</v>
      </c>
      <c r="C21" s="39">
        <f>'(1) Приобретение электроэнергии'!$C$18</f>
        <v>46081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28" t="s">
        <v>184</v>
      </c>
      <c r="R21" s="48">
        <v>2.2314499999999997</v>
      </c>
      <c r="S21" s="28" t="s">
        <v>61</v>
      </c>
      <c r="T21" s="49">
        <v>20</v>
      </c>
      <c r="U21" s="50">
        <v>44.628999999999998</v>
      </c>
      <c r="V21" s="60" t="s">
        <v>185</v>
      </c>
      <c r="W21" s="51" t="s">
        <v>186</v>
      </c>
    </row>
    <row r="22" spans="2:23" s="17" customFormat="1" ht="32.25" customHeight="1" x14ac:dyDescent="0.25">
      <c r="B22" s="28">
        <f t="shared" si="0"/>
        <v>5</v>
      </c>
      <c r="C22" s="39">
        <f>'(1) Приобретение электроэнергии'!$C$18</f>
        <v>46081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28" t="s">
        <v>187</v>
      </c>
      <c r="R22" s="48">
        <v>0.2536790291262136</v>
      </c>
      <c r="S22" s="28" t="s">
        <v>61</v>
      </c>
      <c r="T22" s="49">
        <v>103</v>
      </c>
      <c r="U22" s="50">
        <v>26.12894</v>
      </c>
      <c r="V22" s="60" t="s">
        <v>188</v>
      </c>
      <c r="W22" s="51" t="s">
        <v>189</v>
      </c>
    </row>
    <row r="23" spans="2:23" s="17" customFormat="1" ht="32.25" customHeight="1" x14ac:dyDescent="0.25">
      <c r="B23" s="28">
        <f t="shared" si="0"/>
        <v>6</v>
      </c>
      <c r="C23" s="39">
        <f>'(1) Приобретение электроэнергии'!$C$18</f>
        <v>46081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28" t="s">
        <v>190</v>
      </c>
      <c r="R23" s="48">
        <v>0.1257692307692308</v>
      </c>
      <c r="S23" s="28" t="s">
        <v>61</v>
      </c>
      <c r="T23" s="49">
        <v>26</v>
      </c>
      <c r="U23" s="50">
        <v>3.2700000000000005</v>
      </c>
      <c r="V23" s="60" t="s">
        <v>88</v>
      </c>
      <c r="W23" s="51" t="s">
        <v>191</v>
      </c>
    </row>
    <row r="24" spans="2:23" s="17" customFormat="1" ht="32.25" customHeight="1" x14ac:dyDescent="0.25">
      <c r="B24" s="28">
        <f t="shared" si="0"/>
        <v>7</v>
      </c>
      <c r="C24" s="39">
        <f>'(1) Приобретение электроэнергии'!$C$18</f>
        <v>46081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28" t="s">
        <v>192</v>
      </c>
      <c r="R24" s="48">
        <v>0.12824462809917356</v>
      </c>
      <c r="S24" s="28" t="s">
        <v>61</v>
      </c>
      <c r="T24" s="49">
        <v>242</v>
      </c>
      <c r="U24" s="50">
        <v>31.0352</v>
      </c>
      <c r="V24" s="60" t="s">
        <v>89</v>
      </c>
      <c r="W24" s="51" t="s">
        <v>193</v>
      </c>
    </row>
    <row r="25" spans="2:23" s="17" customFormat="1" ht="32.25" customHeight="1" x14ac:dyDescent="0.25">
      <c r="B25" s="28">
        <f t="shared" si="0"/>
        <v>8</v>
      </c>
      <c r="C25" s="39">
        <f>'(1) Приобретение электроэнергии'!$C$18</f>
        <v>46081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28" t="s">
        <v>66</v>
      </c>
      <c r="R25" s="48">
        <v>19.711235000000002</v>
      </c>
      <c r="S25" s="28" t="s">
        <v>61</v>
      </c>
      <c r="T25" s="49">
        <v>2</v>
      </c>
      <c r="U25" s="50">
        <v>39.422470000000004</v>
      </c>
      <c r="V25" s="60" t="s">
        <v>194</v>
      </c>
      <c r="W25" s="51" t="s">
        <v>195</v>
      </c>
    </row>
    <row r="26" spans="2:23" s="17" customFormat="1" ht="32.25" customHeight="1" x14ac:dyDescent="0.25">
      <c r="B26" s="28">
        <f t="shared" si="0"/>
        <v>9</v>
      </c>
      <c r="C26" s="39">
        <f>'(1) Приобретение электроэнергии'!$C$18</f>
        <v>46081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28" t="s">
        <v>196</v>
      </c>
      <c r="R26" s="48">
        <v>10.1</v>
      </c>
      <c r="S26" s="28" t="s">
        <v>61</v>
      </c>
      <c r="T26" s="49">
        <v>1</v>
      </c>
      <c r="U26" s="50">
        <v>10.1</v>
      </c>
      <c r="V26" s="60" t="s">
        <v>71</v>
      </c>
      <c r="W26" s="51" t="s">
        <v>197</v>
      </c>
    </row>
    <row r="27" spans="2:23" s="17" customFormat="1" ht="32.25" customHeight="1" x14ac:dyDescent="0.25">
      <c r="B27" s="28">
        <f t="shared" si="0"/>
        <v>10</v>
      </c>
      <c r="C27" s="39">
        <f>'(1) Приобретение электроэнергии'!$C$18</f>
        <v>46081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28" t="s">
        <v>198</v>
      </c>
      <c r="R27" s="48">
        <v>12.9</v>
      </c>
      <c r="S27" s="28" t="s">
        <v>61</v>
      </c>
      <c r="T27" s="49">
        <v>1</v>
      </c>
      <c r="U27" s="50">
        <v>12.9</v>
      </c>
      <c r="V27" s="60" t="s">
        <v>199</v>
      </c>
      <c r="W27" s="51" t="s">
        <v>200</v>
      </c>
    </row>
    <row r="28" spans="2:23" s="17" customFormat="1" ht="32.25" customHeight="1" x14ac:dyDescent="0.25">
      <c r="B28" s="28">
        <f t="shared" si="0"/>
        <v>11</v>
      </c>
      <c r="C28" s="39">
        <f>'(1) Приобретение электроэнергии'!$C$18</f>
        <v>46081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28" t="s">
        <v>201</v>
      </c>
      <c r="R28" s="48">
        <v>8.7107999999999991E-2</v>
      </c>
      <c r="S28" s="28" t="s">
        <v>61</v>
      </c>
      <c r="T28" s="49">
        <v>25</v>
      </c>
      <c r="U28" s="50">
        <v>2.1776999999999997</v>
      </c>
      <c r="V28" s="60" t="s">
        <v>202</v>
      </c>
      <c r="W28" s="51" t="s">
        <v>203</v>
      </c>
    </row>
    <row r="29" spans="2:23" s="17" customFormat="1" ht="32.25" customHeight="1" x14ac:dyDescent="0.25">
      <c r="B29" s="28">
        <f t="shared" si="0"/>
        <v>12</v>
      </c>
      <c r="C29" s="39">
        <f>'(1) Приобретение электроэнергии'!$C$18</f>
        <v>46081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28" t="s">
        <v>86</v>
      </c>
      <c r="R29" s="48">
        <v>0.32317505284280934</v>
      </c>
      <c r="S29" s="28" t="s">
        <v>61</v>
      </c>
      <c r="T29" s="49">
        <v>299</v>
      </c>
      <c r="U29" s="50">
        <v>96.629340799999994</v>
      </c>
      <c r="V29" s="60" t="s">
        <v>69</v>
      </c>
      <c r="W29" s="51" t="s">
        <v>209</v>
      </c>
    </row>
    <row r="30" spans="2:23" s="17" customFormat="1" ht="32.25" customHeight="1" x14ac:dyDescent="0.25">
      <c r="B30" s="28">
        <f t="shared" si="0"/>
        <v>13</v>
      </c>
      <c r="C30" s="39">
        <f>'(1) Приобретение электроэнергии'!$C$18</f>
        <v>46081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28" t="s">
        <v>204</v>
      </c>
      <c r="R30" s="48">
        <v>6.3903234176730122</v>
      </c>
      <c r="S30" s="28" t="s">
        <v>68</v>
      </c>
      <c r="T30" s="49">
        <v>91.337000000000003</v>
      </c>
      <c r="U30" s="50">
        <v>583.67296999999996</v>
      </c>
      <c r="V30" s="60" t="s">
        <v>87</v>
      </c>
      <c r="W30" s="51" t="s">
        <v>205</v>
      </c>
    </row>
    <row r="31" spans="2:23" s="17" customFormat="1" ht="32.25" customHeight="1" x14ac:dyDescent="0.25">
      <c r="B31" s="28">
        <f t="shared" si="0"/>
        <v>14</v>
      </c>
      <c r="C31" s="39">
        <f>'(1) Приобретение электроэнергии'!$C$18</f>
        <v>46081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28" t="s">
        <v>206</v>
      </c>
      <c r="R31" s="48">
        <v>29.9</v>
      </c>
      <c r="S31" s="28" t="s">
        <v>61</v>
      </c>
      <c r="T31" s="49">
        <v>1</v>
      </c>
      <c r="U31" s="50">
        <v>29.9</v>
      </c>
      <c r="V31" s="60" t="s">
        <v>207</v>
      </c>
      <c r="W31" s="51" t="s">
        <v>208</v>
      </c>
    </row>
    <row r="34" spans="2:21" x14ac:dyDescent="0.25">
      <c r="B34" s="42" t="str">
        <f>'(1) Приобретение электроэнергии'!B21</f>
        <v>* Информация представлена при наличии документов по состоянию на 09.04.2026</v>
      </c>
      <c r="U34" s="29"/>
    </row>
    <row r="37" spans="2:21" x14ac:dyDescent="0.25">
      <c r="R37" s="29"/>
      <c r="S37" s="29"/>
    </row>
    <row r="40" spans="2:21" x14ac:dyDescent="0.25">
      <c r="R40" s="29"/>
      <c r="S40" s="29"/>
      <c r="T40" s="29"/>
    </row>
  </sheetData>
  <autoFilter ref="B17:W30" xr:uid="{00000000-0001-0000-01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K26" sqref="K26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март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09.04.2026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N31" sqref="N31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март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63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09.04.2026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4"/>
  <sheetViews>
    <sheetView zoomScale="84" zoomScaleNormal="84" workbookViewId="0">
      <selection activeCell="N28" sqref="N28"/>
    </sheetView>
  </sheetViews>
  <sheetFormatPr defaultRowHeight="15" x14ac:dyDescent="0.25"/>
  <cols>
    <col min="1" max="1" width="4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26.425781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3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март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09.04.2026</v>
      </c>
    </row>
    <row r="24" spans="2:23" x14ac:dyDescent="0.25">
      <c r="T24" s="14"/>
      <c r="U24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topLeftCell="A2" zoomScale="84" zoomScaleNormal="84" workbookViewId="0">
      <selection activeCell="B18" sqref="B18:W1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март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ht="14.25" customHeight="1" x14ac:dyDescent="0.25">
      <c r="B20" s="42" t="str">
        <f>'(1) Приобретение электроэнергии'!B21</f>
        <v>* Информация представлена при наличии документов по состоянию на 09.04.2026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2" zoomScaleNormal="82" workbookViewId="0">
      <selection activeCell="T31" sqref="T31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март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09.04.2026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0"/>
  <sheetViews>
    <sheetView zoomScale="84" zoomScaleNormal="84" workbookViewId="0">
      <selection activeCell="N25" sqref="N25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март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09.04.2026</v>
      </c>
    </row>
    <row r="30" spans="2:23" x14ac:dyDescent="0.25">
      <c r="V30" t="s">
        <v>62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E31" sqref="E31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март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09.04.2026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63"/>
  <sheetViews>
    <sheetView topLeftCell="A2" zoomScale="70" zoomScaleNormal="70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V57" sqref="V57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style="53" customWidth="1"/>
    <col min="18" max="18" width="17.42578125" customWidth="1"/>
    <col min="19" max="19" width="12" customWidth="1"/>
    <col min="20" max="20" width="18.42578125" customWidth="1"/>
    <col min="21" max="21" width="13.85546875" customWidth="1"/>
    <col min="22" max="22" width="36.140625" customWidth="1"/>
    <col min="23" max="23" width="46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57</v>
      </c>
    </row>
    <row r="5" spans="2:23" s="3" customFormat="1" ht="15.75" x14ac:dyDescent="0.25">
      <c r="L5" s="1"/>
      <c r="Q5" s="54"/>
      <c r="W5" s="10" t="s">
        <v>33</v>
      </c>
    </row>
    <row r="6" spans="2:23" s="3" customFormat="1" ht="15.75" x14ac:dyDescent="0.25">
      <c r="B6" s="3" t="s">
        <v>46</v>
      </c>
      <c r="D6" s="13"/>
      <c r="L6" s="4"/>
      <c r="Q6" s="5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март 2026г.</v>
      </c>
      <c r="L8" s="5" t="s">
        <v>2</v>
      </c>
    </row>
    <row r="9" spans="2:23" ht="15.75" x14ac:dyDescent="0.25">
      <c r="B9" s="44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63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28">
        <v>1</v>
      </c>
      <c r="C18" s="40">
        <f>'(1) Приобретение электроэнергии'!$C$18</f>
        <v>46081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51" t="s">
        <v>95</v>
      </c>
      <c r="R18" s="61">
        <v>10.5</v>
      </c>
      <c r="S18" s="28" t="s">
        <v>96</v>
      </c>
      <c r="T18" s="28">
        <v>1</v>
      </c>
      <c r="U18" s="61">
        <v>10.5</v>
      </c>
      <c r="V18" s="51" t="s">
        <v>78</v>
      </c>
      <c r="W18" s="51" t="s">
        <v>97</v>
      </c>
      <c r="Y18" s="37"/>
      <c r="Z18" s="37"/>
    </row>
    <row r="19" spans="2:26" s="17" customFormat="1" ht="30" customHeight="1" x14ac:dyDescent="0.25">
      <c r="B19" s="28">
        <f>B18+1</f>
        <v>2</v>
      </c>
      <c r="C19" s="40">
        <f>'(1) Приобретение электроэнергии'!$C$18</f>
        <v>46081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51" t="s">
        <v>98</v>
      </c>
      <c r="R19" s="61">
        <v>0.2074</v>
      </c>
      <c r="S19" s="28" t="s">
        <v>96</v>
      </c>
      <c r="T19" s="28">
        <v>1</v>
      </c>
      <c r="U19" s="61">
        <v>0.2074</v>
      </c>
      <c r="V19" s="51" t="s">
        <v>60</v>
      </c>
      <c r="W19" s="51" t="s">
        <v>99</v>
      </c>
      <c r="Y19" s="37"/>
      <c r="Z19" s="37"/>
    </row>
    <row r="20" spans="2:26" s="17" customFormat="1" ht="30" customHeight="1" x14ac:dyDescent="0.25">
      <c r="B20" s="28">
        <f>B19+1</f>
        <v>3</v>
      </c>
      <c r="C20" s="40">
        <f>'(1) Приобретение электроэнергии'!$C$18</f>
        <v>46081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51" t="s">
        <v>100</v>
      </c>
      <c r="R20" s="61">
        <v>3.5745999999999998</v>
      </c>
      <c r="S20" s="28" t="s">
        <v>96</v>
      </c>
      <c r="T20" s="28">
        <v>1</v>
      </c>
      <c r="U20" s="61">
        <v>3.5745999999999998</v>
      </c>
      <c r="V20" s="51" t="s">
        <v>58</v>
      </c>
      <c r="W20" s="51" t="s">
        <v>101</v>
      </c>
      <c r="Y20" s="37"/>
      <c r="Z20" s="37"/>
    </row>
    <row r="21" spans="2:26" s="17" customFormat="1" ht="30" customHeight="1" x14ac:dyDescent="0.25">
      <c r="B21" s="28">
        <f t="shared" ref="B21:B50" si="0">B20+1</f>
        <v>4</v>
      </c>
      <c r="C21" s="40">
        <f>'(1) Приобретение электроэнергии'!$C$18</f>
        <v>46081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51" t="s">
        <v>102</v>
      </c>
      <c r="R21" s="61">
        <v>0.20512683484469132</v>
      </c>
      <c r="S21" s="28" t="s">
        <v>77</v>
      </c>
      <c r="T21" s="28">
        <v>142.58700000000002</v>
      </c>
      <c r="U21" s="61">
        <v>29.248420000000007</v>
      </c>
      <c r="V21" s="51" t="s">
        <v>79</v>
      </c>
      <c r="W21" s="51" t="s">
        <v>103</v>
      </c>
      <c r="Y21" s="37"/>
      <c r="Z21" s="37"/>
    </row>
    <row r="22" spans="2:26" s="17" customFormat="1" ht="30" customHeight="1" x14ac:dyDescent="0.25">
      <c r="B22" s="28">
        <f t="shared" ref="B22" si="1">B21+1</f>
        <v>5</v>
      </c>
      <c r="C22" s="40">
        <f>'(1) Приобретение электроэнергии'!$C$18</f>
        <v>46081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51" t="s">
        <v>104</v>
      </c>
      <c r="R22" s="61">
        <v>0.43675999999999998</v>
      </c>
      <c r="S22" s="28" t="s">
        <v>96</v>
      </c>
      <c r="T22" s="28">
        <v>1</v>
      </c>
      <c r="U22" s="61">
        <v>0.43675999999999998</v>
      </c>
      <c r="V22" s="51" t="s">
        <v>64</v>
      </c>
      <c r="W22" s="51" t="s">
        <v>105</v>
      </c>
      <c r="Y22" s="37"/>
      <c r="Z22" s="37"/>
    </row>
    <row r="23" spans="2:26" s="17" customFormat="1" ht="30" customHeight="1" x14ac:dyDescent="0.25">
      <c r="B23" s="28">
        <f t="shared" ref="B23:B28" si="2">B22+1</f>
        <v>6</v>
      </c>
      <c r="C23" s="40">
        <f>'(1) Приобретение электроэнергии'!$C$18</f>
        <v>46081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51" t="s">
        <v>106</v>
      </c>
      <c r="R23" s="61">
        <v>2.5810216994259871</v>
      </c>
      <c r="S23" s="28" t="s">
        <v>107</v>
      </c>
      <c r="T23" s="28">
        <v>101.1824</v>
      </c>
      <c r="U23" s="61">
        <v>261.15397000000002</v>
      </c>
      <c r="V23" s="51" t="s">
        <v>80</v>
      </c>
      <c r="W23" s="51" t="s">
        <v>108</v>
      </c>
      <c r="Y23" s="37"/>
      <c r="Z23" s="37"/>
    </row>
    <row r="24" spans="2:26" s="17" customFormat="1" ht="30" customHeight="1" x14ac:dyDescent="0.25">
      <c r="B24" s="28">
        <f t="shared" si="2"/>
        <v>7</v>
      </c>
      <c r="C24" s="40">
        <f>'(1) Приобретение электроэнергии'!$C$18</f>
        <v>46081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51" t="s">
        <v>109</v>
      </c>
      <c r="R24" s="61">
        <v>23.978999999999999</v>
      </c>
      <c r="S24" s="28" t="s">
        <v>96</v>
      </c>
      <c r="T24" s="28">
        <v>1</v>
      </c>
      <c r="U24" s="61">
        <v>23.978999999999999</v>
      </c>
      <c r="V24" s="51" t="s">
        <v>81</v>
      </c>
      <c r="W24" s="51" t="s">
        <v>110</v>
      </c>
      <c r="Y24" s="37"/>
      <c r="Z24" s="37"/>
    </row>
    <row r="25" spans="2:26" s="17" customFormat="1" ht="32.25" customHeight="1" x14ac:dyDescent="0.25">
      <c r="B25" s="28">
        <f t="shared" si="2"/>
        <v>8</v>
      </c>
      <c r="C25" s="40">
        <f>'(1) Приобретение электроэнергии'!$C$18</f>
        <v>46081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62" t="s">
        <v>111</v>
      </c>
      <c r="R25" s="9">
        <v>1.4639599999999999</v>
      </c>
      <c r="S25" s="28" t="s">
        <v>96</v>
      </c>
      <c r="T25" s="49">
        <v>1</v>
      </c>
      <c r="U25" s="57">
        <v>1.4639599999999999</v>
      </c>
      <c r="V25" s="60" t="s">
        <v>112</v>
      </c>
      <c r="W25" s="60" t="s">
        <v>113</v>
      </c>
      <c r="Y25" s="37"/>
      <c r="Z25" s="37"/>
    </row>
    <row r="26" spans="2:26" s="17" customFormat="1" ht="70.5" customHeight="1" x14ac:dyDescent="0.25">
      <c r="B26" s="28">
        <f t="shared" si="2"/>
        <v>9</v>
      </c>
      <c r="C26" s="40">
        <f>'(1) Приобретение электроэнергии'!$C$18</f>
        <v>46081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51" t="s">
        <v>111</v>
      </c>
      <c r="R26" s="61">
        <v>0.24590000000000001</v>
      </c>
      <c r="S26" s="28" t="s">
        <v>96</v>
      </c>
      <c r="T26" s="49">
        <v>1</v>
      </c>
      <c r="U26" s="50">
        <v>0.24590000000000001</v>
      </c>
      <c r="V26" s="60" t="s">
        <v>114</v>
      </c>
      <c r="W26" s="60" t="s">
        <v>115</v>
      </c>
      <c r="Y26" s="37"/>
      <c r="Z26" s="37"/>
    </row>
    <row r="27" spans="2:26" s="17" customFormat="1" ht="70.5" customHeight="1" x14ac:dyDescent="0.25">
      <c r="B27" s="28">
        <f t="shared" si="2"/>
        <v>10</v>
      </c>
      <c r="C27" s="40">
        <f>'(1) Приобретение электроэнергии'!$C$18</f>
        <v>46081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51" t="s">
        <v>116</v>
      </c>
      <c r="R27" s="61">
        <v>59</v>
      </c>
      <c r="S27" s="28" t="s">
        <v>117</v>
      </c>
      <c r="T27" s="49">
        <v>1</v>
      </c>
      <c r="U27" s="50">
        <v>59</v>
      </c>
      <c r="V27" s="60" t="s">
        <v>118</v>
      </c>
      <c r="W27" s="60" t="s">
        <v>119</v>
      </c>
      <c r="Y27" s="37"/>
      <c r="Z27" s="37"/>
    </row>
    <row r="28" spans="2:26" s="18" customFormat="1" ht="22.5" customHeight="1" x14ac:dyDescent="0.25">
      <c r="B28" s="28">
        <f t="shared" si="2"/>
        <v>11</v>
      </c>
      <c r="C28" s="40">
        <f>'(1) Приобретение электроэнергии'!$C$18</f>
        <v>46081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62" t="s">
        <v>120</v>
      </c>
      <c r="R28" s="61">
        <v>44.908549999999998</v>
      </c>
      <c r="S28" s="28" t="s">
        <v>96</v>
      </c>
      <c r="T28" s="49">
        <v>1</v>
      </c>
      <c r="U28" s="50">
        <v>44.908549999999998</v>
      </c>
      <c r="V28" s="60" t="s">
        <v>82</v>
      </c>
      <c r="W28" s="60" t="s">
        <v>121</v>
      </c>
      <c r="Y28" s="37"/>
      <c r="Z28" s="37"/>
    </row>
    <row r="29" spans="2:26" s="18" customFormat="1" ht="34.5" customHeight="1" x14ac:dyDescent="0.25">
      <c r="B29" s="28">
        <f t="shared" ref="B29:B34" si="3">B28+1</f>
        <v>12</v>
      </c>
      <c r="C29" s="40">
        <f>'(1) Приобретение электроэнергии'!$C$18</f>
        <v>46081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62" t="s">
        <v>122</v>
      </c>
      <c r="R29" s="61">
        <v>2.9611000000000001</v>
      </c>
      <c r="S29" s="28" t="s">
        <v>96</v>
      </c>
      <c r="T29" s="49">
        <v>1</v>
      </c>
      <c r="U29" s="50">
        <v>2.9611000000000001</v>
      </c>
      <c r="V29" s="60" t="s">
        <v>123</v>
      </c>
      <c r="W29" s="60" t="s">
        <v>124</v>
      </c>
      <c r="Y29" s="37"/>
      <c r="Z29" s="37"/>
    </row>
    <row r="30" spans="2:26" s="18" customFormat="1" ht="53.25" customHeight="1" x14ac:dyDescent="0.25">
      <c r="B30" s="28">
        <f t="shared" si="3"/>
        <v>13</v>
      </c>
      <c r="C30" s="40">
        <f>'(1) Приобретение электроэнергии'!$C$18</f>
        <v>46081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62" t="s">
        <v>125</v>
      </c>
      <c r="R30" s="61">
        <v>39.75</v>
      </c>
      <c r="S30" s="28" t="s">
        <v>96</v>
      </c>
      <c r="T30" s="49">
        <v>1</v>
      </c>
      <c r="U30" s="50">
        <v>39.75</v>
      </c>
      <c r="V30" s="60" t="s">
        <v>126</v>
      </c>
      <c r="W30" s="60" t="s">
        <v>127</v>
      </c>
      <c r="Y30" s="37"/>
      <c r="Z30" s="37"/>
    </row>
    <row r="31" spans="2:26" s="18" customFormat="1" ht="53.25" customHeight="1" x14ac:dyDescent="0.25">
      <c r="B31" s="28">
        <f t="shared" si="3"/>
        <v>14</v>
      </c>
      <c r="C31" s="40">
        <f>'(1) Приобретение электроэнергии'!$C$18</f>
        <v>46081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62" t="s">
        <v>72</v>
      </c>
      <c r="R31" s="61">
        <v>2.1</v>
      </c>
      <c r="S31" s="28" t="s">
        <v>96</v>
      </c>
      <c r="T31" s="49">
        <v>1</v>
      </c>
      <c r="U31" s="50">
        <v>2.1</v>
      </c>
      <c r="V31" s="60" t="s">
        <v>83</v>
      </c>
      <c r="W31" s="60" t="s">
        <v>128</v>
      </c>
      <c r="Y31" s="37"/>
      <c r="Z31" s="37"/>
    </row>
    <row r="32" spans="2:26" s="17" customFormat="1" ht="34.5" customHeight="1" x14ac:dyDescent="0.25">
      <c r="B32" s="28">
        <f t="shared" si="3"/>
        <v>15</v>
      </c>
      <c r="C32" s="40">
        <f>'(1) Приобретение электроэнергии'!$C$18</f>
        <v>46081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8" t="s">
        <v>49</v>
      </c>
      <c r="M32" s="28" t="s">
        <v>49</v>
      </c>
      <c r="N32" s="28" t="s">
        <v>49</v>
      </c>
      <c r="O32" s="28" t="s">
        <v>50</v>
      </c>
      <c r="P32" s="28" t="s">
        <v>49</v>
      </c>
      <c r="Q32" s="62" t="s">
        <v>129</v>
      </c>
      <c r="R32" s="61">
        <v>594.78499999999997</v>
      </c>
      <c r="S32" s="28" t="s">
        <v>96</v>
      </c>
      <c r="T32" s="49">
        <v>2</v>
      </c>
      <c r="U32" s="50">
        <v>1189.57</v>
      </c>
      <c r="V32" s="60" t="s">
        <v>130</v>
      </c>
      <c r="W32" s="60" t="s">
        <v>131</v>
      </c>
      <c r="Y32" s="37"/>
      <c r="Z32" s="37"/>
    </row>
    <row r="33" spans="2:26" s="17" customFormat="1" ht="34.5" customHeight="1" x14ac:dyDescent="0.25">
      <c r="B33" s="28">
        <f t="shared" si="3"/>
        <v>16</v>
      </c>
      <c r="C33" s="40">
        <f>'(1) Приобретение электроэнергии'!$C$18</f>
        <v>46081</v>
      </c>
      <c r="D33" s="28" t="s">
        <v>49</v>
      </c>
      <c r="E33" s="28" t="s">
        <v>49</v>
      </c>
      <c r="F33" s="28" t="s">
        <v>49</v>
      </c>
      <c r="G33" s="28" t="s">
        <v>49</v>
      </c>
      <c r="H33" s="28" t="s">
        <v>49</v>
      </c>
      <c r="I33" s="28" t="s">
        <v>49</v>
      </c>
      <c r="J33" s="28" t="s">
        <v>49</v>
      </c>
      <c r="K33" s="28" t="s">
        <v>49</v>
      </c>
      <c r="L33" s="28" t="s">
        <v>49</v>
      </c>
      <c r="M33" s="28" t="s">
        <v>49</v>
      </c>
      <c r="N33" s="28" t="s">
        <v>49</v>
      </c>
      <c r="O33" s="28" t="s">
        <v>50</v>
      </c>
      <c r="P33" s="28" t="s">
        <v>49</v>
      </c>
      <c r="Q33" s="62" t="s">
        <v>132</v>
      </c>
      <c r="R33" s="61"/>
      <c r="S33" s="28" t="s">
        <v>133</v>
      </c>
      <c r="T33" s="49">
        <v>527</v>
      </c>
      <c r="U33" s="50">
        <v>1768.79666</v>
      </c>
      <c r="V33" s="60" t="s">
        <v>130</v>
      </c>
      <c r="W33" s="60" t="s">
        <v>134</v>
      </c>
      <c r="Y33" s="37"/>
      <c r="Z33" s="37"/>
    </row>
    <row r="34" spans="2:26" s="17" customFormat="1" ht="62.25" customHeight="1" x14ac:dyDescent="0.25">
      <c r="B34" s="28">
        <f t="shared" si="3"/>
        <v>17</v>
      </c>
      <c r="C34" s="40">
        <f>'(1) Приобретение электроэнергии'!$C$18</f>
        <v>46081</v>
      </c>
      <c r="D34" s="28" t="s">
        <v>49</v>
      </c>
      <c r="E34" s="28" t="s">
        <v>49</v>
      </c>
      <c r="F34" s="28" t="s">
        <v>49</v>
      </c>
      <c r="G34" s="28" t="s">
        <v>49</v>
      </c>
      <c r="H34" s="28" t="s">
        <v>49</v>
      </c>
      <c r="I34" s="28" t="s">
        <v>49</v>
      </c>
      <c r="J34" s="28" t="s">
        <v>49</v>
      </c>
      <c r="K34" s="28" t="s">
        <v>49</v>
      </c>
      <c r="L34" s="28" t="s">
        <v>49</v>
      </c>
      <c r="M34" s="28" t="s">
        <v>49</v>
      </c>
      <c r="N34" s="28" t="s">
        <v>49</v>
      </c>
      <c r="O34" s="28" t="s">
        <v>50</v>
      </c>
      <c r="P34" s="28" t="s">
        <v>49</v>
      </c>
      <c r="Q34" s="62" t="s">
        <v>135</v>
      </c>
      <c r="R34" s="61"/>
      <c r="S34" s="28" t="s">
        <v>96</v>
      </c>
      <c r="T34" s="61">
        <v>2</v>
      </c>
      <c r="U34" s="50">
        <v>66.37312</v>
      </c>
      <c r="V34" s="60" t="s">
        <v>130</v>
      </c>
      <c r="W34" s="60" t="s">
        <v>136</v>
      </c>
      <c r="Y34" s="37"/>
      <c r="Z34" s="37"/>
    </row>
    <row r="35" spans="2:26" s="17" customFormat="1" ht="48.75" customHeight="1" x14ac:dyDescent="0.25">
      <c r="B35" s="28">
        <f t="shared" si="0"/>
        <v>18</v>
      </c>
      <c r="C35" s="40">
        <f>'(1) Приобретение электроэнергии'!$C$18</f>
        <v>46081</v>
      </c>
      <c r="D35" s="28" t="s">
        <v>49</v>
      </c>
      <c r="E35" s="28" t="s">
        <v>49</v>
      </c>
      <c r="F35" s="28" t="s">
        <v>49</v>
      </c>
      <c r="G35" s="28" t="s">
        <v>49</v>
      </c>
      <c r="H35" s="28" t="s">
        <v>49</v>
      </c>
      <c r="I35" s="28" t="s">
        <v>49</v>
      </c>
      <c r="J35" s="28" t="s">
        <v>49</v>
      </c>
      <c r="K35" s="28" t="s">
        <v>49</v>
      </c>
      <c r="L35" s="28" t="s">
        <v>49</v>
      </c>
      <c r="M35" s="28" t="s">
        <v>49</v>
      </c>
      <c r="N35" s="28" t="s">
        <v>49</v>
      </c>
      <c r="O35" s="28" t="s">
        <v>50</v>
      </c>
      <c r="P35" s="28" t="s">
        <v>49</v>
      </c>
      <c r="Q35" s="62" t="s">
        <v>73</v>
      </c>
      <c r="R35" s="61">
        <v>8.2487999999999992</v>
      </c>
      <c r="S35" s="28" t="s">
        <v>96</v>
      </c>
      <c r="T35" s="61">
        <v>1</v>
      </c>
      <c r="U35" s="50">
        <v>8.2487999999999992</v>
      </c>
      <c r="V35" s="60" t="s">
        <v>84</v>
      </c>
      <c r="W35" s="60" t="s">
        <v>137</v>
      </c>
      <c r="Y35" s="37"/>
      <c r="Z35" s="37"/>
    </row>
    <row r="36" spans="2:26" s="17" customFormat="1" ht="48.75" customHeight="1" x14ac:dyDescent="0.25">
      <c r="B36" s="28">
        <f t="shared" si="0"/>
        <v>19</v>
      </c>
      <c r="C36" s="40">
        <f>'(1) Приобретение электроэнергии'!$C$18</f>
        <v>46081</v>
      </c>
      <c r="D36" s="28" t="s">
        <v>49</v>
      </c>
      <c r="E36" s="28" t="s">
        <v>49</v>
      </c>
      <c r="F36" s="28" t="s">
        <v>49</v>
      </c>
      <c r="G36" s="28" t="s">
        <v>49</v>
      </c>
      <c r="H36" s="28" t="s">
        <v>49</v>
      </c>
      <c r="I36" s="28" t="s">
        <v>49</v>
      </c>
      <c r="J36" s="28" t="s">
        <v>49</v>
      </c>
      <c r="K36" s="28" t="s">
        <v>49</v>
      </c>
      <c r="L36" s="28" t="s">
        <v>49</v>
      </c>
      <c r="M36" s="28" t="s">
        <v>49</v>
      </c>
      <c r="N36" s="28" t="s">
        <v>49</v>
      </c>
      <c r="O36" s="28" t="s">
        <v>50</v>
      </c>
      <c r="P36" s="28" t="s">
        <v>49</v>
      </c>
      <c r="Q36" s="62" t="s">
        <v>74</v>
      </c>
      <c r="R36" s="61">
        <v>3.66</v>
      </c>
      <c r="S36" s="28" t="s">
        <v>96</v>
      </c>
      <c r="T36" s="61">
        <v>1</v>
      </c>
      <c r="U36" s="50">
        <v>3.66</v>
      </c>
      <c r="V36" s="60" t="s">
        <v>56</v>
      </c>
      <c r="W36" s="60" t="s">
        <v>138</v>
      </c>
      <c r="Y36" s="37"/>
      <c r="Z36" s="37"/>
    </row>
    <row r="37" spans="2:26" s="17" customFormat="1" ht="72.75" customHeight="1" x14ac:dyDescent="0.25">
      <c r="B37" s="28">
        <f t="shared" si="0"/>
        <v>20</v>
      </c>
      <c r="C37" s="40">
        <f>'(1) Приобретение электроэнергии'!$C$18</f>
        <v>46081</v>
      </c>
      <c r="D37" s="28" t="s">
        <v>49</v>
      </c>
      <c r="E37" s="28" t="s">
        <v>49</v>
      </c>
      <c r="F37" s="28" t="s">
        <v>49</v>
      </c>
      <c r="G37" s="28" t="s">
        <v>49</v>
      </c>
      <c r="H37" s="28" t="s">
        <v>49</v>
      </c>
      <c r="I37" s="28" t="s">
        <v>49</v>
      </c>
      <c r="J37" s="28" t="s">
        <v>49</v>
      </c>
      <c r="K37" s="28" t="s">
        <v>49</v>
      </c>
      <c r="L37" s="28" t="s">
        <v>49</v>
      </c>
      <c r="M37" s="28" t="s">
        <v>49</v>
      </c>
      <c r="N37" s="28" t="s">
        <v>49</v>
      </c>
      <c r="O37" s="28" t="s">
        <v>50</v>
      </c>
      <c r="P37" s="28" t="s">
        <v>49</v>
      </c>
      <c r="Q37" s="62" t="s">
        <v>75</v>
      </c>
      <c r="R37" s="61">
        <v>27.616870000000002</v>
      </c>
      <c r="S37" s="28" t="s">
        <v>96</v>
      </c>
      <c r="T37" s="49">
        <v>1</v>
      </c>
      <c r="U37" s="50">
        <v>27.616870000000002</v>
      </c>
      <c r="V37" s="60" t="s">
        <v>139</v>
      </c>
      <c r="W37" s="60" t="s">
        <v>140</v>
      </c>
      <c r="Y37" s="37"/>
      <c r="Z37" s="37"/>
    </row>
    <row r="38" spans="2:26" s="17" customFormat="1" ht="34.5" customHeight="1" x14ac:dyDescent="0.25">
      <c r="B38" s="28">
        <f t="shared" si="0"/>
        <v>21</v>
      </c>
      <c r="C38" s="40">
        <f>'(1) Приобретение электроэнергии'!$C$18</f>
        <v>46081</v>
      </c>
      <c r="D38" s="28" t="s">
        <v>49</v>
      </c>
      <c r="E38" s="28" t="s">
        <v>49</v>
      </c>
      <c r="F38" s="28" t="s">
        <v>49</v>
      </c>
      <c r="G38" s="28" t="s">
        <v>49</v>
      </c>
      <c r="H38" s="28" t="s">
        <v>49</v>
      </c>
      <c r="I38" s="28" t="s">
        <v>49</v>
      </c>
      <c r="J38" s="28" t="s">
        <v>49</v>
      </c>
      <c r="K38" s="28" t="s">
        <v>49</v>
      </c>
      <c r="L38" s="28" t="s">
        <v>49</v>
      </c>
      <c r="M38" s="28" t="s">
        <v>49</v>
      </c>
      <c r="N38" s="28" t="s">
        <v>49</v>
      </c>
      <c r="O38" s="28" t="s">
        <v>50</v>
      </c>
      <c r="P38" s="28" t="s">
        <v>49</v>
      </c>
      <c r="Q38" s="62" t="s">
        <v>141</v>
      </c>
      <c r="R38" s="61">
        <v>7.55</v>
      </c>
      <c r="S38" s="28" t="s">
        <v>63</v>
      </c>
      <c r="T38" s="49">
        <v>2</v>
      </c>
      <c r="U38" s="50">
        <v>15.1</v>
      </c>
      <c r="V38" s="60" t="s">
        <v>142</v>
      </c>
      <c r="W38" s="60" t="s">
        <v>143</v>
      </c>
      <c r="Y38" s="37"/>
      <c r="Z38" s="37"/>
    </row>
    <row r="39" spans="2:26" s="17" customFormat="1" ht="64.5" customHeight="1" x14ac:dyDescent="0.25">
      <c r="B39" s="28">
        <f t="shared" si="0"/>
        <v>22</v>
      </c>
      <c r="C39" s="40">
        <f>'(1) Приобретение электроэнергии'!$C$18</f>
        <v>46081</v>
      </c>
      <c r="D39" s="28" t="s">
        <v>49</v>
      </c>
      <c r="E39" s="28" t="s">
        <v>49</v>
      </c>
      <c r="F39" s="28" t="s">
        <v>49</v>
      </c>
      <c r="G39" s="28" t="s">
        <v>49</v>
      </c>
      <c r="H39" s="28" t="s">
        <v>49</v>
      </c>
      <c r="I39" s="28" t="s">
        <v>49</v>
      </c>
      <c r="J39" s="28" t="s">
        <v>49</v>
      </c>
      <c r="K39" s="28" t="s">
        <v>49</v>
      </c>
      <c r="L39" s="28" t="s">
        <v>49</v>
      </c>
      <c r="M39" s="28" t="s">
        <v>49</v>
      </c>
      <c r="N39" s="28" t="s">
        <v>49</v>
      </c>
      <c r="O39" s="28" t="s">
        <v>50</v>
      </c>
      <c r="P39" s="28" t="s">
        <v>49</v>
      </c>
      <c r="Q39" s="51" t="s">
        <v>144</v>
      </c>
      <c r="R39" s="61">
        <v>10</v>
      </c>
      <c r="S39" s="28" t="s">
        <v>96</v>
      </c>
      <c r="T39" s="49">
        <v>1</v>
      </c>
      <c r="U39" s="50">
        <v>10</v>
      </c>
      <c r="V39" s="60" t="s">
        <v>145</v>
      </c>
      <c r="W39" s="60" t="s">
        <v>146</v>
      </c>
      <c r="Y39" s="37"/>
      <c r="Z39" s="37"/>
    </row>
    <row r="40" spans="2:26" s="17" customFormat="1" ht="102.75" customHeight="1" x14ac:dyDescent="0.25">
      <c r="B40" s="28">
        <f t="shared" si="0"/>
        <v>23</v>
      </c>
      <c r="C40" s="40">
        <f>'(1) Приобретение электроэнергии'!$C$18</f>
        <v>46081</v>
      </c>
      <c r="D40" s="28" t="s">
        <v>49</v>
      </c>
      <c r="E40" s="28" t="s">
        <v>49</v>
      </c>
      <c r="F40" s="28" t="s">
        <v>49</v>
      </c>
      <c r="G40" s="28" t="s">
        <v>49</v>
      </c>
      <c r="H40" s="28" t="s">
        <v>49</v>
      </c>
      <c r="I40" s="28" t="s">
        <v>49</v>
      </c>
      <c r="J40" s="28" t="s">
        <v>49</v>
      </c>
      <c r="K40" s="28" t="s">
        <v>49</v>
      </c>
      <c r="L40" s="28" t="s">
        <v>49</v>
      </c>
      <c r="M40" s="28" t="s">
        <v>49</v>
      </c>
      <c r="N40" s="28" t="s">
        <v>49</v>
      </c>
      <c r="O40" s="28" t="s">
        <v>50</v>
      </c>
      <c r="P40" s="28" t="s">
        <v>49</v>
      </c>
      <c r="Q40" s="62" t="s">
        <v>147</v>
      </c>
      <c r="R40" s="61">
        <v>3.9249999999999998</v>
      </c>
      <c r="S40" s="28" t="s">
        <v>148</v>
      </c>
      <c r="T40" s="49">
        <v>8</v>
      </c>
      <c r="U40" s="50">
        <v>31.4</v>
      </c>
      <c r="V40" s="60" t="s">
        <v>149</v>
      </c>
      <c r="W40" s="60" t="s">
        <v>150</v>
      </c>
      <c r="Y40" s="37"/>
      <c r="Z40" s="37"/>
    </row>
    <row r="41" spans="2:26" s="17" customFormat="1" ht="31.5" x14ac:dyDescent="0.25">
      <c r="B41" s="28">
        <f t="shared" si="0"/>
        <v>24</v>
      </c>
      <c r="C41" s="40">
        <f>'(1) Приобретение электроэнергии'!$C$18</f>
        <v>46081</v>
      </c>
      <c r="D41" s="28" t="s">
        <v>49</v>
      </c>
      <c r="E41" s="28" t="s">
        <v>49</v>
      </c>
      <c r="F41" s="28" t="s">
        <v>49</v>
      </c>
      <c r="G41" s="28" t="s">
        <v>49</v>
      </c>
      <c r="H41" s="28" t="s">
        <v>49</v>
      </c>
      <c r="I41" s="28" t="s">
        <v>49</v>
      </c>
      <c r="J41" s="28" t="s">
        <v>49</v>
      </c>
      <c r="K41" s="28" t="s">
        <v>49</v>
      </c>
      <c r="L41" s="28" t="s">
        <v>49</v>
      </c>
      <c r="M41" s="28" t="s">
        <v>49</v>
      </c>
      <c r="N41" s="28" t="s">
        <v>49</v>
      </c>
      <c r="O41" s="28" t="s">
        <v>50</v>
      </c>
      <c r="P41" s="28" t="s">
        <v>49</v>
      </c>
      <c r="Q41" s="51" t="s">
        <v>76</v>
      </c>
      <c r="R41" s="61">
        <v>0.32774000000000003</v>
      </c>
      <c r="S41" s="58" t="s">
        <v>96</v>
      </c>
      <c r="T41" s="57">
        <v>1</v>
      </c>
      <c r="U41" s="50">
        <v>0.32774000000000003</v>
      </c>
      <c r="V41" s="51" t="s">
        <v>65</v>
      </c>
      <c r="W41" s="63" t="s">
        <v>151</v>
      </c>
      <c r="Y41" s="37"/>
      <c r="Z41" s="37"/>
    </row>
    <row r="42" spans="2:26" s="17" customFormat="1" ht="31.5" x14ac:dyDescent="0.25">
      <c r="B42" s="28">
        <f t="shared" si="0"/>
        <v>25</v>
      </c>
      <c r="C42" s="40">
        <f>'(1) Приобретение электроэнергии'!$C$18</f>
        <v>46081</v>
      </c>
      <c r="D42" s="28" t="s">
        <v>49</v>
      </c>
      <c r="E42" s="28" t="s">
        <v>49</v>
      </c>
      <c r="F42" s="28" t="s">
        <v>49</v>
      </c>
      <c r="G42" s="28" t="s">
        <v>49</v>
      </c>
      <c r="H42" s="28" t="s">
        <v>49</v>
      </c>
      <c r="I42" s="28" t="s">
        <v>49</v>
      </c>
      <c r="J42" s="28" t="s">
        <v>49</v>
      </c>
      <c r="K42" s="28" t="s">
        <v>49</v>
      </c>
      <c r="L42" s="28" t="s">
        <v>49</v>
      </c>
      <c r="M42" s="28" t="s">
        <v>49</v>
      </c>
      <c r="N42" s="28" t="s">
        <v>49</v>
      </c>
      <c r="O42" s="28" t="s">
        <v>50</v>
      </c>
      <c r="P42" s="28" t="s">
        <v>49</v>
      </c>
      <c r="Q42" s="62" t="s">
        <v>152</v>
      </c>
      <c r="R42" s="61">
        <v>52.05</v>
      </c>
      <c r="S42" s="28" t="s">
        <v>148</v>
      </c>
      <c r="T42" s="49">
        <v>10</v>
      </c>
      <c r="U42" s="50">
        <v>520.5</v>
      </c>
      <c r="V42" s="60" t="s">
        <v>153</v>
      </c>
      <c r="W42" s="60" t="s">
        <v>154</v>
      </c>
      <c r="Y42" s="37"/>
      <c r="Z42" s="37"/>
    </row>
    <row r="43" spans="2:26" s="17" customFormat="1" ht="31.5" x14ac:dyDescent="0.25">
      <c r="B43" s="28">
        <f t="shared" si="0"/>
        <v>26</v>
      </c>
      <c r="C43" s="40">
        <f>'(1) Приобретение электроэнергии'!$C$18</f>
        <v>46081</v>
      </c>
      <c r="D43" s="28" t="s">
        <v>49</v>
      </c>
      <c r="E43" s="28" t="s">
        <v>49</v>
      </c>
      <c r="F43" s="28" t="s">
        <v>49</v>
      </c>
      <c r="G43" s="28" t="s">
        <v>49</v>
      </c>
      <c r="H43" s="28" t="s">
        <v>49</v>
      </c>
      <c r="I43" s="28" t="s">
        <v>49</v>
      </c>
      <c r="J43" s="28" t="s">
        <v>49</v>
      </c>
      <c r="K43" s="28" t="s">
        <v>49</v>
      </c>
      <c r="L43" s="28" t="s">
        <v>49</v>
      </c>
      <c r="M43" s="28" t="s">
        <v>49</v>
      </c>
      <c r="N43" s="28" t="s">
        <v>49</v>
      </c>
      <c r="O43" s="28" t="s">
        <v>50</v>
      </c>
      <c r="P43" s="28" t="s">
        <v>49</v>
      </c>
      <c r="Q43" s="62" t="s">
        <v>155</v>
      </c>
      <c r="R43" s="61">
        <v>80</v>
      </c>
      <c r="S43" s="28" t="s">
        <v>96</v>
      </c>
      <c r="T43" s="49">
        <v>1</v>
      </c>
      <c r="U43" s="50">
        <v>80</v>
      </c>
      <c r="V43" s="60" t="s">
        <v>59</v>
      </c>
      <c r="W43" s="60" t="s">
        <v>156</v>
      </c>
      <c r="Y43" s="37"/>
      <c r="Z43" s="37"/>
    </row>
    <row r="44" spans="2:26" s="17" customFormat="1" ht="15.75" x14ac:dyDescent="0.25">
      <c r="B44" s="28">
        <f t="shared" si="0"/>
        <v>27</v>
      </c>
      <c r="C44" s="40">
        <f>'(1) Приобретение электроэнергии'!$C$18</f>
        <v>46081</v>
      </c>
      <c r="D44" s="28" t="s">
        <v>49</v>
      </c>
      <c r="E44" s="28" t="s">
        <v>49</v>
      </c>
      <c r="F44" s="28" t="s">
        <v>49</v>
      </c>
      <c r="G44" s="28" t="s">
        <v>49</v>
      </c>
      <c r="H44" s="28" t="s">
        <v>49</v>
      </c>
      <c r="I44" s="28" t="s">
        <v>49</v>
      </c>
      <c r="J44" s="28" t="s">
        <v>49</v>
      </c>
      <c r="K44" s="28" t="s">
        <v>49</v>
      </c>
      <c r="L44" s="28" t="s">
        <v>49</v>
      </c>
      <c r="M44" s="28" t="s">
        <v>49</v>
      </c>
      <c r="N44" s="28" t="s">
        <v>49</v>
      </c>
      <c r="O44" s="28" t="s">
        <v>50</v>
      </c>
      <c r="P44" s="28" t="s">
        <v>49</v>
      </c>
      <c r="Q44" s="62" t="s">
        <v>157</v>
      </c>
      <c r="R44" s="61">
        <v>1.30869375</v>
      </c>
      <c r="S44" s="28" t="s">
        <v>77</v>
      </c>
      <c r="T44" s="49">
        <v>17.600000000000001</v>
      </c>
      <c r="U44" s="50">
        <v>23.033010000000001</v>
      </c>
      <c r="V44" s="60" t="s">
        <v>85</v>
      </c>
      <c r="W44" s="60" t="s">
        <v>158</v>
      </c>
      <c r="Y44" s="37"/>
      <c r="Z44" s="37"/>
    </row>
    <row r="45" spans="2:26" s="17" customFormat="1" ht="15.75" x14ac:dyDescent="0.25">
      <c r="B45" s="28">
        <f t="shared" si="0"/>
        <v>28</v>
      </c>
      <c r="C45" s="40">
        <f>'(1) Приобретение электроэнергии'!$C$18</f>
        <v>46081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8" t="s">
        <v>50</v>
      </c>
      <c r="P45" s="28" t="s">
        <v>49</v>
      </c>
      <c r="Q45" s="62" t="s">
        <v>159</v>
      </c>
      <c r="R45" s="61">
        <v>40.15014</v>
      </c>
      <c r="S45" s="28" t="s">
        <v>96</v>
      </c>
      <c r="T45" s="49">
        <v>1</v>
      </c>
      <c r="U45" s="50">
        <v>40.15014</v>
      </c>
      <c r="V45" s="60" t="s">
        <v>160</v>
      </c>
      <c r="W45" s="60" t="s">
        <v>161</v>
      </c>
      <c r="Y45" s="37"/>
      <c r="Z45" s="37"/>
    </row>
    <row r="46" spans="2:26" s="17" customFormat="1" ht="15.75" x14ac:dyDescent="0.25">
      <c r="B46" s="28">
        <f t="shared" si="0"/>
        <v>29</v>
      </c>
      <c r="C46" s="40">
        <f>'(1) Приобретение электроэнергии'!$C$18</f>
        <v>46081</v>
      </c>
      <c r="D46" s="28" t="s">
        <v>49</v>
      </c>
      <c r="E46" s="28" t="s">
        <v>49</v>
      </c>
      <c r="F46" s="28" t="s">
        <v>49</v>
      </c>
      <c r="G46" s="28" t="s">
        <v>49</v>
      </c>
      <c r="H46" s="28" t="s">
        <v>49</v>
      </c>
      <c r="I46" s="28" t="s">
        <v>49</v>
      </c>
      <c r="J46" s="28" t="s">
        <v>49</v>
      </c>
      <c r="K46" s="28" t="s">
        <v>49</v>
      </c>
      <c r="L46" s="28" t="s">
        <v>49</v>
      </c>
      <c r="M46" s="28" t="s">
        <v>49</v>
      </c>
      <c r="N46" s="28" t="s">
        <v>49</v>
      </c>
      <c r="O46" s="28" t="s">
        <v>50</v>
      </c>
      <c r="P46" s="28" t="s">
        <v>49</v>
      </c>
      <c r="Q46" s="51" t="s">
        <v>73</v>
      </c>
      <c r="R46" s="61">
        <v>2.2000000000000002</v>
      </c>
      <c r="S46" s="58" t="s">
        <v>96</v>
      </c>
      <c r="T46" s="57">
        <v>1</v>
      </c>
      <c r="U46" s="50">
        <v>2.2000000000000002</v>
      </c>
      <c r="V46" s="51" t="s">
        <v>162</v>
      </c>
      <c r="W46" s="51" t="s">
        <v>163</v>
      </c>
      <c r="Y46" s="37"/>
      <c r="Z46" s="37"/>
    </row>
    <row r="47" spans="2:26" s="17" customFormat="1" ht="15.75" x14ac:dyDescent="0.25">
      <c r="B47" s="28">
        <f t="shared" si="0"/>
        <v>30</v>
      </c>
      <c r="C47" s="40">
        <f>'(1) Приобретение электроэнергии'!$C$18</f>
        <v>46081</v>
      </c>
      <c r="D47" s="28" t="s">
        <v>49</v>
      </c>
      <c r="E47" s="28" t="s">
        <v>49</v>
      </c>
      <c r="F47" s="28" t="s">
        <v>49</v>
      </c>
      <c r="G47" s="28" t="s">
        <v>49</v>
      </c>
      <c r="H47" s="28" t="s">
        <v>49</v>
      </c>
      <c r="I47" s="28" t="s">
        <v>49</v>
      </c>
      <c r="J47" s="28" t="s">
        <v>49</v>
      </c>
      <c r="K47" s="28" t="s">
        <v>49</v>
      </c>
      <c r="L47" s="28" t="s">
        <v>49</v>
      </c>
      <c r="M47" s="28" t="s">
        <v>49</v>
      </c>
      <c r="N47" s="28" t="s">
        <v>49</v>
      </c>
      <c r="O47" s="28" t="s">
        <v>50</v>
      </c>
      <c r="P47" s="28" t="s">
        <v>49</v>
      </c>
      <c r="Q47" s="62" t="s">
        <v>164</v>
      </c>
      <c r="R47" s="61">
        <v>8.25</v>
      </c>
      <c r="S47" s="28" t="s">
        <v>148</v>
      </c>
      <c r="T47" s="49">
        <v>4</v>
      </c>
      <c r="U47" s="50">
        <v>33</v>
      </c>
      <c r="V47" s="60" t="s">
        <v>165</v>
      </c>
      <c r="W47" s="60" t="s">
        <v>166</v>
      </c>
      <c r="Y47" s="37"/>
      <c r="Z47" s="37"/>
    </row>
    <row r="48" spans="2:26" s="17" customFormat="1" ht="30" customHeight="1" x14ac:dyDescent="0.25">
      <c r="B48" s="28">
        <f t="shared" si="0"/>
        <v>31</v>
      </c>
      <c r="C48" s="40">
        <f>'(1) Приобретение электроэнергии'!$C$18</f>
        <v>46081</v>
      </c>
      <c r="D48" s="28" t="s">
        <v>49</v>
      </c>
      <c r="E48" s="28" t="s">
        <v>49</v>
      </c>
      <c r="F48" s="28" t="s">
        <v>49</v>
      </c>
      <c r="G48" s="28" t="s">
        <v>49</v>
      </c>
      <c r="H48" s="28" t="s">
        <v>49</v>
      </c>
      <c r="I48" s="28" t="s">
        <v>49</v>
      </c>
      <c r="J48" s="28" t="s">
        <v>49</v>
      </c>
      <c r="K48" s="28" t="s">
        <v>49</v>
      </c>
      <c r="L48" s="28" t="s">
        <v>49</v>
      </c>
      <c r="M48" s="28" t="s">
        <v>49</v>
      </c>
      <c r="N48" s="28" t="s">
        <v>49</v>
      </c>
      <c r="O48" s="28" t="s">
        <v>50</v>
      </c>
      <c r="P48" s="28" t="s">
        <v>49</v>
      </c>
      <c r="Q48" s="51" t="s">
        <v>167</v>
      </c>
      <c r="R48" s="61">
        <v>17.5</v>
      </c>
      <c r="S48" s="28" t="s">
        <v>63</v>
      </c>
      <c r="T48" s="49">
        <v>1</v>
      </c>
      <c r="U48" s="61">
        <v>17.5</v>
      </c>
      <c r="V48" s="51" t="s">
        <v>168</v>
      </c>
      <c r="W48" s="51" t="s">
        <v>169</v>
      </c>
      <c r="Y48" s="37"/>
      <c r="Z48" s="37"/>
    </row>
    <row r="49" spans="2:26" s="17" customFormat="1" ht="30" customHeight="1" x14ac:dyDescent="0.25">
      <c r="B49" s="28">
        <f t="shared" si="0"/>
        <v>32</v>
      </c>
      <c r="C49" s="40">
        <f>'(1) Приобретение электроэнергии'!$C$18</f>
        <v>46081</v>
      </c>
      <c r="D49" s="28" t="s">
        <v>49</v>
      </c>
      <c r="E49" s="28" t="s">
        <v>49</v>
      </c>
      <c r="F49" s="28" t="s">
        <v>49</v>
      </c>
      <c r="G49" s="28" t="s">
        <v>49</v>
      </c>
      <c r="H49" s="28" t="s">
        <v>49</v>
      </c>
      <c r="I49" s="28" t="s">
        <v>49</v>
      </c>
      <c r="J49" s="28" t="s">
        <v>49</v>
      </c>
      <c r="K49" s="28" t="s">
        <v>49</v>
      </c>
      <c r="L49" s="28" t="s">
        <v>49</v>
      </c>
      <c r="M49" s="28" t="s">
        <v>49</v>
      </c>
      <c r="N49" s="28" t="s">
        <v>49</v>
      </c>
      <c r="O49" s="28" t="s">
        <v>50</v>
      </c>
      <c r="P49" s="28" t="s">
        <v>49</v>
      </c>
      <c r="Q49" s="51" t="s">
        <v>170</v>
      </c>
      <c r="R49" s="61">
        <v>14</v>
      </c>
      <c r="S49" s="28" t="s">
        <v>96</v>
      </c>
      <c r="T49" s="49">
        <v>1</v>
      </c>
      <c r="U49" s="61">
        <v>14</v>
      </c>
      <c r="V49" s="51" t="s">
        <v>171</v>
      </c>
      <c r="W49" s="51" t="s">
        <v>172</v>
      </c>
      <c r="Y49" s="37"/>
      <c r="Z49" s="37"/>
    </row>
    <row r="50" spans="2:26" s="17" customFormat="1" ht="30" customHeight="1" x14ac:dyDescent="0.25">
      <c r="B50" s="28">
        <f t="shared" si="0"/>
        <v>33</v>
      </c>
      <c r="C50" s="40">
        <f>'(1) Приобретение электроэнергии'!$C$18</f>
        <v>46081</v>
      </c>
      <c r="D50" s="28" t="s">
        <v>49</v>
      </c>
      <c r="E50" s="28" t="s">
        <v>49</v>
      </c>
      <c r="F50" s="28" t="s">
        <v>49</v>
      </c>
      <c r="G50" s="28" t="s">
        <v>49</v>
      </c>
      <c r="H50" s="28" t="s">
        <v>49</v>
      </c>
      <c r="I50" s="28" t="s">
        <v>49</v>
      </c>
      <c r="J50" s="28" t="s">
        <v>49</v>
      </c>
      <c r="K50" s="28" t="s">
        <v>49</v>
      </c>
      <c r="L50" s="28" t="s">
        <v>49</v>
      </c>
      <c r="M50" s="28" t="s">
        <v>49</v>
      </c>
      <c r="N50" s="28" t="s">
        <v>49</v>
      </c>
      <c r="O50" s="28" t="s">
        <v>50</v>
      </c>
      <c r="P50" s="28" t="s">
        <v>49</v>
      </c>
      <c r="Q50" s="51" t="s">
        <v>173</v>
      </c>
      <c r="R50" s="61">
        <v>15.892970000000002</v>
      </c>
      <c r="S50" s="28" t="s">
        <v>96</v>
      </c>
      <c r="T50" s="49">
        <v>1</v>
      </c>
      <c r="U50" s="61">
        <v>15.892970000000002</v>
      </c>
      <c r="V50" s="51" t="s">
        <v>174</v>
      </c>
      <c r="W50" s="51" t="s">
        <v>175</v>
      </c>
      <c r="Y50" s="37"/>
      <c r="Z50" s="37"/>
    </row>
    <row r="51" spans="2:26" s="18" customFormat="1" x14ac:dyDescent="0.25">
      <c r="Q51" s="55"/>
      <c r="R51" s="55"/>
      <c r="S51" s="55"/>
      <c r="U51" s="24"/>
    </row>
    <row r="52" spans="2:26" s="42" customFormat="1" x14ac:dyDescent="0.25">
      <c r="B52" s="42" t="str">
        <f>'(1) Приобретение электроэнергии'!B21</f>
        <v>* Информация представлена при наличии документов по состоянию на 09.04.2026</v>
      </c>
      <c r="Q52" s="56"/>
      <c r="R52" s="56"/>
      <c r="S52" s="56"/>
      <c r="U52" s="47"/>
    </row>
    <row r="53" spans="2:26" s="18" customFormat="1" x14ac:dyDescent="0.25">
      <c r="Q53" s="55"/>
      <c r="U53" s="24"/>
    </row>
    <row r="54" spans="2:26" s="18" customFormat="1" x14ac:dyDescent="0.25">
      <c r="Q54" s="55"/>
      <c r="T54" s="25"/>
      <c r="U54" s="25"/>
    </row>
    <row r="63" spans="2:26" x14ac:dyDescent="0.25">
      <c r="T63" s="41"/>
    </row>
  </sheetData>
  <autoFilter ref="B17:Z52" xr:uid="{00000000-0001-0000-09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zoomScale="82" zoomScaleNormal="82" workbookViewId="0">
      <selection activeCell="R30" sqref="R30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март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8" customFormat="1" ht="32.25" customHeight="1" x14ac:dyDescent="0.25">
      <c r="B18" s="28">
        <v>1</v>
      </c>
      <c r="C18" s="40">
        <f>'(1) Приобретение электроэнергии'!$C$18</f>
        <v>46081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50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58" t="s">
        <v>54</v>
      </c>
      <c r="R18" s="59">
        <f>U18/T18</f>
        <v>5.5670171513243209E-2</v>
      </c>
      <c r="S18" s="58" t="s">
        <v>70</v>
      </c>
      <c r="T18" s="57">
        <v>5225.5571249999994</v>
      </c>
      <c r="U18" s="57">
        <v>290.90766140100004</v>
      </c>
      <c r="V18" s="60" t="s">
        <v>67</v>
      </c>
      <c r="W18" s="58" t="s">
        <v>94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09.04.2026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2026-04-11T05:42:52Z</dcterms:modified>
</cp:coreProperties>
</file>