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CA45CD20-FFE9-47D0-91EA-93F8DCDB0A3A}" xr6:coauthVersionLast="47" xr6:coauthVersionMax="47" xr10:uidLastSave="{00000000-0000-0000-0000-000000000000}"/>
  <bookViews>
    <workbookView xWindow="-120" yWindow="-120" windowWidth="29040" windowHeight="15840" tabRatio="891" firstSheet="3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4" l="1"/>
  <c r="R20" i="4"/>
  <c r="R21" i="4"/>
  <c r="R22" i="4"/>
  <c r="R23" i="4"/>
  <c r="R24" i="4"/>
  <c r="R25" i="4"/>
  <c r="R26" i="4"/>
  <c r="R27" i="4"/>
  <c r="R28" i="4"/>
  <c r="R18" i="4"/>
  <c r="C24" i="4"/>
  <c r="C23" i="4"/>
  <c r="C22" i="4"/>
  <c r="C21" i="4"/>
  <c r="C20" i="4"/>
  <c r="R19" i="12"/>
  <c r="R20" i="12"/>
  <c r="R21" i="12"/>
  <c r="R22" i="12"/>
  <c r="R23" i="12"/>
  <c r="R24" i="12"/>
  <c r="R25" i="12"/>
  <c r="R26" i="12"/>
  <c r="R27" i="12"/>
  <c r="R28" i="12"/>
  <c r="R18" i="12"/>
  <c r="C26" i="12"/>
  <c r="C25" i="12"/>
  <c r="C24" i="12"/>
  <c r="C23" i="12"/>
  <c r="C22" i="12"/>
  <c r="R18" i="13"/>
  <c r="R18" i="1"/>
  <c r="C28" i="12" l="1"/>
  <c r="B20" i="12" l="1"/>
  <c r="B21" i="12" s="1"/>
  <c r="B22" i="12" s="1"/>
  <c r="B23" i="12" s="1"/>
  <c r="B24" i="12" s="1"/>
  <c r="B25" i="12" s="1"/>
  <c r="B26" i="12" s="1"/>
  <c r="B27" i="12" s="1"/>
  <c r="B28" i="12" s="1"/>
  <c r="U18" i="1"/>
  <c r="C28" i="4" l="1"/>
  <c r="C27" i="4"/>
  <c r="C21" i="12" l="1"/>
  <c r="C27" i="12" l="1"/>
  <c r="C20" i="12" l="1"/>
  <c r="C26" i="4" l="1"/>
  <c r="B19" i="4"/>
  <c r="B20" i="4" s="1"/>
  <c r="B21" i="4" s="1"/>
  <c r="B22" i="4" s="1"/>
  <c r="B23" i="4" s="1"/>
  <c r="B24" i="4" s="1"/>
  <c r="B25" i="4" s="1"/>
  <c r="B26" i="4" s="1"/>
  <c r="B27" i="4" s="1"/>
  <c r="B28" i="4" s="1"/>
  <c r="C18" i="13"/>
  <c r="C19" i="12"/>
  <c r="C18" i="12"/>
  <c r="C19" i="4"/>
  <c r="C25" i="4"/>
  <c r="C18" i="4"/>
  <c r="B30" i="12" l="1"/>
  <c r="B21" i="13" l="1"/>
  <c r="B20" i="11"/>
  <c r="B20" i="10"/>
  <c r="B20" i="9"/>
  <c r="B20" i="8"/>
  <c r="B20" i="7"/>
  <c r="B21" i="6"/>
  <c r="B21" i="5"/>
  <c r="B30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<sst xmlns="http://schemas.openxmlformats.org/spreadsheetml/2006/main" count="1004" uniqueCount="131">
  <si>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</si>
  <si>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</si>
  <si>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</si>
  <si>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</si>
  <si>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</si>
  <si>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</si>
  <si>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</si>
  <si>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</si>
  <si>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</si>
  <si>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</si>
  <si>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</si>
  <si>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</si>
  <si>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</si>
  <si>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</si>
  <si>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</si>
  <si>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</si>
  <si>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</si>
  <si>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</si>
  <si>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</si>
  <si>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</si>
  <si>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</si>
  <si>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</si>
  <si>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</si>
  <si>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</si>
  <si>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</si>
  <si>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</si>
  <si>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</si>
  <si>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</si>
  <si>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</si>
  <si>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</si>
  <si>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</si>
  <si>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</si>
  <si>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</si>
  <si>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</si>
  <si>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</si>
  <si>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</si>
  <si>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</si>
  <si>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</si>
  <si>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</si>
  <si>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</si>
  <si>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</si>
  <si>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</si>
  <si>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</si>
  <si>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</si>
  <si>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</si>
  <si>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</si>
  <si>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</si>
  <si>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</si>
  <si>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</si>
  <si>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</si>
  <si>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</si>
  <si>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Приобретение электроэнергии</t>
  </si>
  <si>
    <t>кВт.ч.</t>
  </si>
  <si>
    <t>Приобретение ГСМ</t>
  </si>
  <si>
    <t>АО "Энергосбытовая компания Восток"</t>
  </si>
  <si>
    <t>месяц</t>
  </si>
  <si>
    <t>от 8 декабря 2022 г. N 960/22</t>
  </si>
  <si>
    <t>ед.</t>
  </si>
  <si>
    <t>Хэдхантер</t>
  </si>
  <si>
    <t>ПЕТРОЛ86 ООО</t>
  </si>
  <si>
    <t>Премиум Ойл ООО</t>
  </si>
  <si>
    <t>Запасные части</t>
  </si>
  <si>
    <t>литр/м3</t>
  </si>
  <si>
    <t>чел.</t>
  </si>
  <si>
    <t>СФЕРА ФОНД</t>
  </si>
  <si>
    <t>ДРАЙВЕР ООО</t>
  </si>
  <si>
    <t>февраль 2026 г.</t>
  </si>
  <si>
    <t>* Информация представлена при наличии документов по состоянию на 06.03.2026</t>
  </si>
  <si>
    <t>№26013101121/05 от 31.01.2026; 
№ 26013101121/05 от 31.01.2026</t>
  </si>
  <si>
    <t>№105 от 31.01.2026</t>
  </si>
  <si>
    <t>Медосмотры</t>
  </si>
  <si>
    <t>Ремонт автотранспорта</t>
  </si>
  <si>
    <t>Охрана объектов КТС на АГРС</t>
  </si>
  <si>
    <t xml:space="preserve">ТО системы сигнализации по обнаруж.утечки газа </t>
  </si>
  <si>
    <t xml:space="preserve">ТО средств охраны на АГРС-4 </t>
  </si>
  <si>
    <t>Услуги связи и интернета</t>
  </si>
  <si>
    <t>Аренда земли</t>
  </si>
  <si>
    <t>Услуги обучения, подготовки и переподготовки кадров</t>
  </si>
  <si>
    <t>Размещение вакансий на интернет-ресурсе</t>
  </si>
  <si>
    <t>ТО и ремонт автотранспорта</t>
  </si>
  <si>
    <t>Альфа-Доктор ООО</t>
  </si>
  <si>
    <t>№30 от 31.01.2026</t>
  </si>
  <si>
    <t>Балин М.В. ИП</t>
  </si>
  <si>
    <t>№848 от 26.01.2026</t>
  </si>
  <si>
    <t>ОВО по г.Сургуту</t>
  </si>
  <si>
    <t>№00002029 от 31.01.2026</t>
  </si>
  <si>
    <t>Олюр ООО</t>
  </si>
  <si>
    <t>№42 от 31.01.2026</t>
  </si>
  <si>
    <t>ОХРАНА РОСГВАРДИИ ФГУП</t>
  </si>
  <si>
    <t>№2114/80 от 31.01.2026</t>
  </si>
  <si>
    <t>Ростелеком  ОАО</t>
  </si>
  <si>
    <t>№5450780/4697419 от 31.01.2026; №5450780/4709020 от 31.01.2026; №5450780/4809541 от 31.01.2026; №5450780/4709477 от 31.01.2026</t>
  </si>
  <si>
    <t>Сургутнефтегаз ПАО</t>
  </si>
  <si>
    <t xml:space="preserve"> №10000026 от 31.01.2026</t>
  </si>
  <si>
    <t>№19 от 28.01.2026</t>
  </si>
  <si>
    <t>№ 20260131-006103 от 31.01.2026</t>
  </si>
  <si>
    <t>Федив Игорь Иванович ИП</t>
  </si>
  <si>
    <t>№5 от 21.01.2026</t>
  </si>
  <si>
    <t>Сургутэлектроремонт ООО</t>
  </si>
  <si>
    <t>№8 от 16.01.2026</t>
  </si>
  <si>
    <t>Ремонт электрооборудования</t>
  </si>
  <si>
    <t>Эл. материалы</t>
  </si>
  <si>
    <t xml:space="preserve">Тахограф </t>
  </si>
  <si>
    <t>Расходные материалы</t>
  </si>
  <si>
    <t>Спец. одежда</t>
  </si>
  <si>
    <t>Масла для а/транспорта</t>
  </si>
  <si>
    <t>Инструмент и хоз. Инвентарь</t>
  </si>
  <si>
    <t xml:space="preserve">Кислород </t>
  </si>
  <si>
    <t>Газ-пропан</t>
  </si>
  <si>
    <t>Автошины</t>
  </si>
  <si>
    <t>шт.</t>
  </si>
  <si>
    <t>ВАЛДИМ ООО</t>
  </si>
  <si>
    <t>№ВЛДМ-134 от 16.01.2026;
№ВЛДМ-234 от 22.01.2026</t>
  </si>
  <si>
    <t>НАВИС ООО</t>
  </si>
  <si>
    <t>№13 от 21.01.2026</t>
  </si>
  <si>
    <t>№1 от 14.01.2026;
№2 от 15.01.2026;
№3 от 22.01.2026;
№4 от 29.01.2026</t>
  </si>
  <si>
    <t>Интернет Решения ООО</t>
  </si>
  <si>
    <t>№1677110/136 от 20.11.2025;
№543498/156 от 11.11.2025;
№954188/3 от 23.01.2026;
№153063/332 от 23.01.2026;
№354858/42 от 27.01.2026;
№354858/41 от 27.01.2026;
№2820068 от 27.01.2026</t>
  </si>
  <si>
    <t>ПКФ СПЕЦМОНТАЖ-2 АО</t>
  </si>
  <si>
    <t>№СУ-403/2 от 20.01.2026</t>
  </si>
  <si>
    <t>№КС-639 от 22.01.2026</t>
  </si>
  <si>
    <t>ТЕХГИДРОСЕРВИС ООО</t>
  </si>
  <si>
    <t>№ТГ00-000031 от 13.01.2026;
№ТГ00-000047 от 14.01.2026</t>
  </si>
  <si>
    <t>Техтранссервис ООО</t>
  </si>
  <si>
    <t>№3239 от 16.01.2026;
№3240 от 16.01.2026;
№5090 от 22.01.2026</t>
  </si>
  <si>
    <t>ЮГОС-КОНС ООО</t>
  </si>
  <si>
    <t>№79 от 31.01.2026</t>
  </si>
  <si>
    <t>СГАТ ООО</t>
  </si>
  <si>
    <t>№1048 от 06.10.2025</t>
  </si>
  <si>
    <t>Конкорд ООО</t>
  </si>
  <si>
    <t>№УТ79 от 23.01.2026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</si>
</sst>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0" fontId="11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16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I27" sqref="I27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6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9" t="s">
        <v>66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9" customHeight="1" x14ac:dyDescent="0.25">
      <c r="B18" s="16">
        <v>1</v>
      </c>
      <c r="C18" s="26">
        <v>46053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1" t="s">
        <v>51</v>
      </c>
      <c r="R18" s="42">
        <f>10.6330968799457/1000</f>
        <v>1.0633096879945701E-2</v>
      </c>
      <c r="S18" s="41" t="s">
        <v>52</v>
      </c>
      <c r="T18" s="43">
        <v>28</v>
      </c>
      <c r="U18" s="43">
        <f>R18*T18</f>
        <v>0.29772671263847961</v>
      </c>
      <c r="V18" s="44" t="s">
        <v>54</v>
      </c>
      <c r="W18" s="41" t="s">
        <v>68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7" t="s">
        <v>67</v>
      </c>
      <c r="T21" s="15"/>
      <c r="U2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8"/>
  <sheetViews>
    <sheetView topLeftCell="B7" zoomScale="74" zoomScaleNormal="74" workbookViewId="0">
      <selection activeCell="L29" sqref="L29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31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9" t="str">
        <f>'(1) Приобретение электроэнергии'!B8</f>
        <v>февраль 2026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0.75" customHeight="1" x14ac:dyDescent="0.25">
      <c r="B18" s="16">
        <v>1</v>
      </c>
      <c r="C18" s="26">
        <f>'(1) Приобретение электроэнергии'!$C$18</f>
        <v>46053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101</v>
      </c>
      <c r="R18" s="42">
        <f>U18/T18</f>
        <v>0.23440560747663552</v>
      </c>
      <c r="S18" s="41" t="s">
        <v>110</v>
      </c>
      <c r="T18" s="9">
        <v>107</v>
      </c>
      <c r="U18" s="9">
        <v>25.081400000000002</v>
      </c>
      <c r="V18" s="9" t="s">
        <v>111</v>
      </c>
      <c r="W18" s="9" t="s">
        <v>112</v>
      </c>
    </row>
    <row r="19" spans="2:23" s="18" customFormat="1" ht="30.75" customHeight="1" x14ac:dyDescent="0.25">
      <c r="B19" s="16">
        <f>B18+1</f>
        <v>2</v>
      </c>
      <c r="C19" s="26">
        <f>'(1) Приобретение электроэнергии'!$C$18</f>
        <v>46053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102</v>
      </c>
      <c r="R19" s="42">
        <f t="shared" ref="R19:R28" si="0">U19/T19</f>
        <v>48.5</v>
      </c>
      <c r="S19" s="41" t="s">
        <v>110</v>
      </c>
      <c r="T19" s="9">
        <v>1</v>
      </c>
      <c r="U19" s="9">
        <v>48.5</v>
      </c>
      <c r="V19" s="9" t="s">
        <v>113</v>
      </c>
      <c r="W19" s="9" t="s">
        <v>114</v>
      </c>
    </row>
    <row r="20" spans="2:23" s="18" customFormat="1" ht="30.75" customHeight="1" x14ac:dyDescent="0.25">
      <c r="B20" s="16">
        <f t="shared" ref="B20:B28" si="1">B19+1</f>
        <v>3</v>
      </c>
      <c r="C20" s="26">
        <f>'(1) Приобретение электроэнергии'!$C$18</f>
        <v>46053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103</v>
      </c>
      <c r="R20" s="42">
        <f t="shared" si="0"/>
        <v>9.811883408071749E-2</v>
      </c>
      <c r="S20" s="41" t="s">
        <v>110</v>
      </c>
      <c r="T20" s="9">
        <v>446</v>
      </c>
      <c r="U20" s="9">
        <v>43.761000000000003</v>
      </c>
      <c r="V20" s="9" t="s">
        <v>65</v>
      </c>
      <c r="W20" s="9" t="s">
        <v>115</v>
      </c>
    </row>
    <row r="21" spans="2:23" s="18" customFormat="1" ht="30.75" customHeight="1" x14ac:dyDescent="0.25">
      <c r="B21" s="16">
        <f t="shared" si="1"/>
        <v>4</v>
      </c>
      <c r="C21" s="26">
        <f>'(1) Приобретение электроэнергии'!$C$18</f>
        <v>46053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103</v>
      </c>
      <c r="R21" s="42">
        <f t="shared" si="0"/>
        <v>3.1161000000000003</v>
      </c>
      <c r="S21" s="41" t="s">
        <v>110</v>
      </c>
      <c r="T21" s="9">
        <v>10</v>
      </c>
      <c r="U21" s="9">
        <v>31.161000000000005</v>
      </c>
      <c r="V21" s="9" t="s">
        <v>116</v>
      </c>
      <c r="W21" s="9" t="s">
        <v>117</v>
      </c>
    </row>
    <row r="22" spans="2:23" s="18" customFormat="1" ht="30.75" customHeight="1" x14ac:dyDescent="0.25">
      <c r="B22" s="16">
        <f t="shared" si="1"/>
        <v>5</v>
      </c>
      <c r="C22" s="26">
        <f>'(1) Приобретение электроэнергии'!$C$18</f>
        <v>46053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104</v>
      </c>
      <c r="R22" s="42">
        <f t="shared" si="0"/>
        <v>6.3794633333333337</v>
      </c>
      <c r="S22" s="41" t="s">
        <v>110</v>
      </c>
      <c r="T22" s="9">
        <v>3</v>
      </c>
      <c r="U22" s="9">
        <v>19.138390000000001</v>
      </c>
      <c r="V22" s="9" t="s">
        <v>118</v>
      </c>
      <c r="W22" s="9" t="s">
        <v>119</v>
      </c>
    </row>
    <row r="23" spans="2:23" s="18" customFormat="1" ht="30.75" customHeight="1" x14ac:dyDescent="0.25">
      <c r="B23" s="16">
        <f t="shared" si="1"/>
        <v>6</v>
      </c>
      <c r="C23" s="26">
        <f>'(1) Приобретение электроэнергии'!$C$18</f>
        <v>46053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105</v>
      </c>
      <c r="R23" s="42">
        <f t="shared" si="0"/>
        <v>14.30791</v>
      </c>
      <c r="S23" s="41" t="s">
        <v>110</v>
      </c>
      <c r="T23" s="9">
        <v>1</v>
      </c>
      <c r="U23" s="9">
        <v>14.30791</v>
      </c>
      <c r="V23" s="9" t="s">
        <v>60</v>
      </c>
      <c r="W23" s="9" t="s">
        <v>120</v>
      </c>
    </row>
    <row r="24" spans="2:23" s="18" customFormat="1" ht="30.75" customHeight="1" x14ac:dyDescent="0.25">
      <c r="B24" s="16">
        <f t="shared" si="1"/>
        <v>7</v>
      </c>
      <c r="C24" s="26">
        <f>'(1) Приобретение электроэнергии'!$C$18</f>
        <v>46053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106</v>
      </c>
      <c r="R24" s="42">
        <f t="shared" si="0"/>
        <v>1.1448699999999998</v>
      </c>
      <c r="S24" s="41" t="s">
        <v>110</v>
      </c>
      <c r="T24" s="9">
        <v>8</v>
      </c>
      <c r="U24" s="9">
        <v>9.1589599999999987</v>
      </c>
      <c r="V24" s="9" t="s">
        <v>121</v>
      </c>
      <c r="W24" s="9" t="s">
        <v>122</v>
      </c>
    </row>
    <row r="25" spans="2:23" s="18" customFormat="1" ht="30.75" customHeight="1" x14ac:dyDescent="0.25">
      <c r="B25" s="16">
        <f t="shared" si="1"/>
        <v>8</v>
      </c>
      <c r="C25" s="26">
        <f>'(1) Приобретение электроэнергии'!$C$18</f>
        <v>46053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16" t="s">
        <v>61</v>
      </c>
      <c r="R25" s="42">
        <f t="shared" si="0"/>
        <v>1.7220300000000002</v>
      </c>
      <c r="S25" s="41" t="s">
        <v>110</v>
      </c>
      <c r="T25" s="9">
        <v>17</v>
      </c>
      <c r="U25" s="9">
        <v>29.274510000000003</v>
      </c>
      <c r="V25" s="9" t="s">
        <v>123</v>
      </c>
      <c r="W25" s="9" t="s">
        <v>124</v>
      </c>
    </row>
    <row r="26" spans="2:23" s="18" customFormat="1" ht="30.75" customHeight="1" x14ac:dyDescent="0.25">
      <c r="B26" s="16">
        <f t="shared" si="1"/>
        <v>9</v>
      </c>
      <c r="C26" s="26">
        <f>'(1) Приобретение электроэнергии'!$C$18</f>
        <v>46053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16" t="s">
        <v>107</v>
      </c>
      <c r="R26" s="42">
        <f t="shared" si="0"/>
        <v>2.2118600000000002</v>
      </c>
      <c r="S26" s="41" t="s">
        <v>110</v>
      </c>
      <c r="T26" s="9">
        <v>3</v>
      </c>
      <c r="U26" s="9">
        <v>6.63558</v>
      </c>
      <c r="V26" s="9" t="s">
        <v>125</v>
      </c>
      <c r="W26" s="9" t="s">
        <v>126</v>
      </c>
    </row>
    <row r="27" spans="2:23" s="18" customFormat="1" ht="30.75" customHeight="1" x14ac:dyDescent="0.25">
      <c r="B27" s="16">
        <f t="shared" si="1"/>
        <v>10</v>
      </c>
      <c r="C27" s="26">
        <f>'(1) Приобретение электроэнергии'!$C$18</f>
        <v>46053</v>
      </c>
      <c r="D27" s="16" t="s">
        <v>49</v>
      </c>
      <c r="E27" s="16" t="s">
        <v>49</v>
      </c>
      <c r="F27" s="16" t="s">
        <v>49</v>
      </c>
      <c r="G27" s="16" t="s">
        <v>49</v>
      </c>
      <c r="H27" s="16" t="s">
        <v>49</v>
      </c>
      <c r="I27" s="16" t="s">
        <v>49</v>
      </c>
      <c r="J27" s="16" t="s">
        <v>49</v>
      </c>
      <c r="K27" s="16" t="s">
        <v>49</v>
      </c>
      <c r="L27" s="16" t="s">
        <v>49</v>
      </c>
      <c r="M27" s="16" t="s">
        <v>49</v>
      </c>
      <c r="N27" s="16" t="s">
        <v>49</v>
      </c>
      <c r="O27" s="16" t="s">
        <v>50</v>
      </c>
      <c r="P27" s="16" t="s">
        <v>49</v>
      </c>
      <c r="Q27" s="16" t="s">
        <v>108</v>
      </c>
      <c r="R27" s="42">
        <f t="shared" si="0"/>
        <v>0.64130769230769225</v>
      </c>
      <c r="S27" s="41" t="s">
        <v>110</v>
      </c>
      <c r="T27" s="9">
        <v>13</v>
      </c>
      <c r="U27" s="9">
        <v>8.3369999999999997</v>
      </c>
      <c r="V27" s="9" t="s">
        <v>127</v>
      </c>
      <c r="W27" s="9" t="s">
        <v>128</v>
      </c>
    </row>
    <row r="28" spans="2:23" s="18" customFormat="1" ht="61.5" customHeight="1" x14ac:dyDescent="0.25">
      <c r="B28" s="16">
        <f t="shared" si="1"/>
        <v>11</v>
      </c>
      <c r="C28" s="26">
        <f>'(1) Приобретение электроэнергии'!$C$18</f>
        <v>46053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6" t="s">
        <v>49</v>
      </c>
      <c r="M28" s="16" t="s">
        <v>49</v>
      </c>
      <c r="N28" s="16" t="s">
        <v>49</v>
      </c>
      <c r="O28" s="16" t="s">
        <v>50</v>
      </c>
      <c r="P28" s="16" t="s">
        <v>49</v>
      </c>
      <c r="Q28" s="16" t="s">
        <v>109</v>
      </c>
      <c r="R28" s="42">
        <f t="shared" si="0"/>
        <v>9.75</v>
      </c>
      <c r="S28" s="41" t="s">
        <v>110</v>
      </c>
      <c r="T28" s="9">
        <v>6</v>
      </c>
      <c r="U28" s="9">
        <v>58.5</v>
      </c>
      <c r="V28" s="9" t="s">
        <v>129</v>
      </c>
      <c r="W28" s="9" t="s">
        <v>130</v>
      </c>
    </row>
    <row r="29" spans="2:23" s="18" customFormat="1" ht="30.75" customHeight="1" x14ac:dyDescent="0.25">
      <c r="B29" s="34"/>
      <c r="C29" s="35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6"/>
      <c r="S29" s="34"/>
      <c r="T29" s="37"/>
      <c r="U29" s="36"/>
      <c r="V29" s="38"/>
      <c r="W29" s="38"/>
    </row>
    <row r="30" spans="2:23" x14ac:dyDescent="0.25">
      <c r="B30" s="27" t="str">
        <f>'(1) Приобретение электроэнергии'!B21</f>
        <v>* Информация представлена при наличии документов по состоянию на 06.03.2026</v>
      </c>
      <c r="U30" s="14"/>
    </row>
    <row r="31" spans="2:23" x14ac:dyDescent="0.25">
      <c r="T31" s="33"/>
      <c r="U31" s="33"/>
    </row>
    <row r="33" spans="19:21" x14ac:dyDescent="0.25">
      <c r="U33" s="14"/>
    </row>
    <row r="38" spans="19:21" x14ac:dyDescent="0.25">
      <c r="S38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F25" sqref="F25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февраль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7" t="str">
        <f>'(1) Приобретение электроэнергии'!B21</f>
        <v>* Информация представлена при наличии документов по состоянию на 06.03.2026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M35" sqref="M35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февраль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63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7" t="str">
        <f>'(1) Приобретение электроэнергии'!B21</f>
        <v>* Информация представлена при наличии документов по состоянию на 06.03.2026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G28" sqref="G28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февраль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26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06.03.2026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I24" sqref="I24"/>
    </sheetView>
  </sheetViews>
  <sheetFormatPr defaultRowHeight="15" x14ac:dyDescent="0.25"/>
  <cols>
    <col min="1" max="1" width="3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февраль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06.03.2026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0" zoomScaleNormal="80" workbookViewId="0">
      <selection activeCell="G27" sqref="G27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февраль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06.03.2026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Q32" sqref="Q32"/>
    </sheetView>
  </sheetViews>
  <sheetFormatPr defaultRowHeight="15" x14ac:dyDescent="0.25"/>
  <cols>
    <col min="1" max="1" width="3.855468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февраль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06.03.2026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79" zoomScaleNormal="79" workbookViewId="0">
      <selection activeCell="N31" sqref="N31"/>
    </sheetView>
  </sheetViews>
  <sheetFormatPr defaultRowHeight="15" x14ac:dyDescent="0.25"/>
  <cols>
    <col min="1" max="1" width="5.285156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февраль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06.03.2026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34"/>
  <sheetViews>
    <sheetView topLeftCell="A5" zoomScale="75" zoomScaleNormal="75" workbookViewId="0">
      <selection activeCell="R41" sqref="R41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7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9" t="str">
        <f>'(1) Приобретение электроэнергии'!B8</f>
        <v>февраль 2026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6">
        <f>'(1) Приобретение электроэнергии'!$C$18</f>
        <v>46053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9" t="s">
        <v>70</v>
      </c>
      <c r="R18" s="46">
        <f>U18/T18</f>
        <v>4.08</v>
      </c>
      <c r="S18" s="45" t="s">
        <v>63</v>
      </c>
      <c r="T18" s="50">
        <v>1</v>
      </c>
      <c r="U18" s="51">
        <v>4.08</v>
      </c>
      <c r="V18" s="52" t="s">
        <v>80</v>
      </c>
      <c r="W18" s="53" t="s">
        <v>81</v>
      </c>
    </row>
    <row r="19" spans="2:23" s="18" customFormat="1" ht="32.25" customHeight="1" x14ac:dyDescent="0.25">
      <c r="B19" s="16">
        <v>2</v>
      </c>
      <c r="C19" s="26">
        <f>'(1) Приобретение электроэнергии'!$C$18</f>
        <v>46053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9" t="s">
        <v>71</v>
      </c>
      <c r="R19" s="46">
        <f t="shared" ref="R19:R28" si="0">U19/T19</f>
        <v>21.978000000000002</v>
      </c>
      <c r="S19" s="45" t="s">
        <v>57</v>
      </c>
      <c r="T19" s="47">
        <v>1</v>
      </c>
      <c r="U19" s="51">
        <v>21.978000000000002</v>
      </c>
      <c r="V19" s="52" t="s">
        <v>82</v>
      </c>
      <c r="W19" s="53" t="s">
        <v>83</v>
      </c>
    </row>
    <row r="20" spans="2:23" s="18" customFormat="1" ht="32.25" customHeight="1" x14ac:dyDescent="0.25">
      <c r="B20" s="16">
        <f>B19+1</f>
        <v>3</v>
      </c>
      <c r="C20" s="26">
        <f>'(1) Приобретение электроэнергии'!$C$18</f>
        <v>46053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39" t="s">
        <v>72</v>
      </c>
      <c r="R20" s="46">
        <f t="shared" si="0"/>
        <v>14.162000000000001</v>
      </c>
      <c r="S20" s="45" t="s">
        <v>55</v>
      </c>
      <c r="T20" s="47">
        <v>1</v>
      </c>
      <c r="U20" s="51">
        <v>14.162000000000001</v>
      </c>
      <c r="V20" s="52" t="s">
        <v>84</v>
      </c>
      <c r="W20" s="53" t="s">
        <v>85</v>
      </c>
    </row>
    <row r="21" spans="2:23" s="18" customFormat="1" ht="32.25" customHeight="1" x14ac:dyDescent="0.25">
      <c r="B21" s="16">
        <f t="shared" ref="B21:B28" si="1">B20+1</f>
        <v>4</v>
      </c>
      <c r="C21" s="26">
        <f>'(1) Приобретение электроэнергии'!$C$18</f>
        <v>46053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39" t="s">
        <v>73</v>
      </c>
      <c r="R21" s="46">
        <f t="shared" si="0"/>
        <v>3.85</v>
      </c>
      <c r="S21" s="45" t="s">
        <v>55</v>
      </c>
      <c r="T21" s="47">
        <v>1</v>
      </c>
      <c r="U21" s="51">
        <v>3.85</v>
      </c>
      <c r="V21" s="52" t="s">
        <v>86</v>
      </c>
      <c r="W21" s="52" t="s">
        <v>87</v>
      </c>
    </row>
    <row r="22" spans="2:23" s="18" customFormat="1" ht="32.25" customHeight="1" x14ac:dyDescent="0.25">
      <c r="B22" s="16">
        <f t="shared" si="1"/>
        <v>5</v>
      </c>
      <c r="C22" s="26">
        <f>'(1) Приобретение электроэнергии'!$C$18</f>
        <v>46053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39" t="s">
        <v>74</v>
      </c>
      <c r="R22" s="46">
        <f t="shared" si="0"/>
        <v>2.0477799999999999</v>
      </c>
      <c r="S22" s="45" t="s">
        <v>55</v>
      </c>
      <c r="T22" s="47">
        <v>1</v>
      </c>
      <c r="U22" s="51">
        <v>2.0477799999999999</v>
      </c>
      <c r="V22" s="52" t="s">
        <v>88</v>
      </c>
      <c r="W22" s="52" t="s">
        <v>89</v>
      </c>
    </row>
    <row r="23" spans="2:23" s="18" customFormat="1" ht="32.25" customHeight="1" x14ac:dyDescent="0.25">
      <c r="B23" s="16">
        <f t="shared" si="1"/>
        <v>6</v>
      </c>
      <c r="C23" s="26">
        <f>'(1) Приобретение электроэнергии'!$C$18</f>
        <v>46053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39" t="s">
        <v>75</v>
      </c>
      <c r="R23" s="46">
        <f t="shared" si="0"/>
        <v>5.3460000000000001</v>
      </c>
      <c r="S23" s="45" t="s">
        <v>55</v>
      </c>
      <c r="T23" s="47">
        <v>1</v>
      </c>
      <c r="U23" s="51">
        <v>5.3460000000000001</v>
      </c>
      <c r="V23" s="52" t="s">
        <v>90</v>
      </c>
      <c r="W23" s="52" t="s">
        <v>91</v>
      </c>
    </row>
    <row r="24" spans="2:23" s="18" customFormat="1" ht="32.25" customHeight="1" x14ac:dyDescent="0.25">
      <c r="B24" s="16">
        <f t="shared" si="1"/>
        <v>7</v>
      </c>
      <c r="C24" s="26">
        <f>'(1) Приобретение электроэнергии'!$C$18</f>
        <v>46053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39" t="s">
        <v>76</v>
      </c>
      <c r="R24" s="46">
        <f t="shared" si="0"/>
        <v>3.4709999999999998E-2</v>
      </c>
      <c r="S24" s="45" t="s">
        <v>55</v>
      </c>
      <c r="T24" s="47">
        <v>1</v>
      </c>
      <c r="U24" s="51">
        <v>3.4709999999999998E-2</v>
      </c>
      <c r="V24" s="52" t="s">
        <v>92</v>
      </c>
      <c r="W24" s="52" t="s">
        <v>93</v>
      </c>
    </row>
    <row r="25" spans="2:23" s="18" customFormat="1" ht="32.25" customHeight="1" x14ac:dyDescent="0.25">
      <c r="B25" s="16">
        <f t="shared" si="1"/>
        <v>8</v>
      </c>
      <c r="C25" s="26">
        <f>'(1) Приобретение электроэнергии'!$C$18</f>
        <v>46053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39" t="s">
        <v>77</v>
      </c>
      <c r="R25" s="46">
        <f t="shared" si="0"/>
        <v>5.0999999999999996</v>
      </c>
      <c r="S25" s="45" t="s">
        <v>55</v>
      </c>
      <c r="T25" s="47">
        <v>1</v>
      </c>
      <c r="U25" s="51">
        <v>5.0999999999999996</v>
      </c>
      <c r="V25" s="52" t="s">
        <v>64</v>
      </c>
      <c r="W25" s="52" t="s">
        <v>94</v>
      </c>
    </row>
    <row r="26" spans="2:23" s="18" customFormat="1" ht="32.25" customHeight="1" x14ac:dyDescent="0.25">
      <c r="B26" s="16">
        <f t="shared" si="1"/>
        <v>9</v>
      </c>
      <c r="C26" s="26">
        <f>'(1) Приобретение электроэнергии'!$C$18</f>
        <v>46053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39" t="s">
        <v>78</v>
      </c>
      <c r="R26" s="46">
        <f t="shared" si="0"/>
        <v>8.0812000000000008</v>
      </c>
      <c r="S26" s="45" t="s">
        <v>55</v>
      </c>
      <c r="T26" s="47">
        <v>1</v>
      </c>
      <c r="U26" s="51">
        <v>8.0812000000000008</v>
      </c>
      <c r="V26" s="52" t="s">
        <v>58</v>
      </c>
      <c r="W26" s="52" t="s">
        <v>95</v>
      </c>
    </row>
    <row r="27" spans="2:23" s="18" customFormat="1" ht="83.25" customHeight="1" x14ac:dyDescent="0.25">
      <c r="B27" s="16">
        <f t="shared" si="1"/>
        <v>10</v>
      </c>
      <c r="C27" s="26">
        <f>'(1) Приобретение электроэнергии'!$C$18</f>
        <v>46053</v>
      </c>
      <c r="D27" s="16" t="s">
        <v>49</v>
      </c>
      <c r="E27" s="16" t="s">
        <v>49</v>
      </c>
      <c r="F27" s="16" t="s">
        <v>49</v>
      </c>
      <c r="G27" s="16" t="s">
        <v>49</v>
      </c>
      <c r="H27" s="16" t="s">
        <v>49</v>
      </c>
      <c r="I27" s="16" t="s">
        <v>49</v>
      </c>
      <c r="J27" s="16" t="s">
        <v>49</v>
      </c>
      <c r="K27" s="16" t="s">
        <v>49</v>
      </c>
      <c r="L27" s="16" t="s">
        <v>49</v>
      </c>
      <c r="M27" s="16" t="s">
        <v>49</v>
      </c>
      <c r="N27" s="16" t="s">
        <v>49</v>
      </c>
      <c r="O27" s="16" t="s">
        <v>50</v>
      </c>
      <c r="P27" s="16" t="s">
        <v>49</v>
      </c>
      <c r="Q27" s="39" t="s">
        <v>79</v>
      </c>
      <c r="R27" s="46">
        <f t="shared" si="0"/>
        <v>2.7</v>
      </c>
      <c r="S27" s="45" t="s">
        <v>55</v>
      </c>
      <c r="T27" s="47">
        <v>1</v>
      </c>
      <c r="U27" s="51">
        <v>2.7</v>
      </c>
      <c r="V27" s="52" t="s">
        <v>96</v>
      </c>
      <c r="W27" s="52" t="s">
        <v>97</v>
      </c>
    </row>
    <row r="28" spans="2:23" s="18" customFormat="1" ht="83.25" customHeight="1" x14ac:dyDescent="0.25">
      <c r="B28" s="16">
        <f t="shared" si="1"/>
        <v>11</v>
      </c>
      <c r="C28" s="26">
        <f>'(1) Приобретение электроэнергии'!$C$18</f>
        <v>46053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6" t="s">
        <v>49</v>
      </c>
      <c r="M28" s="16" t="s">
        <v>49</v>
      </c>
      <c r="N28" s="16" t="s">
        <v>49</v>
      </c>
      <c r="O28" s="16" t="s">
        <v>50</v>
      </c>
      <c r="P28" s="16" t="s">
        <v>49</v>
      </c>
      <c r="Q28" s="39" t="s">
        <v>100</v>
      </c>
      <c r="R28" s="46">
        <f t="shared" si="0"/>
        <v>4.2249999999999996</v>
      </c>
      <c r="S28" s="45" t="s">
        <v>57</v>
      </c>
      <c r="T28" s="47">
        <v>1</v>
      </c>
      <c r="U28" s="51">
        <v>4.2249999999999996</v>
      </c>
      <c r="V28" s="52" t="s">
        <v>98</v>
      </c>
      <c r="W28" s="52" t="s">
        <v>99</v>
      </c>
    </row>
    <row r="29" spans="2:23" s="19" customFormat="1" ht="15.75" x14ac:dyDescent="0.25">
      <c r="B29" s="20"/>
      <c r="C29" s="23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2"/>
      <c r="R29" s="21"/>
      <c r="S29" s="20"/>
      <c r="T29" s="24"/>
      <c r="U29" s="21"/>
      <c r="V29" s="25"/>
      <c r="W29" s="25"/>
    </row>
    <row r="30" spans="2:23" x14ac:dyDescent="0.25">
      <c r="B30" s="27" t="str">
        <f>'(1) Приобретение электроэнергии'!B21</f>
        <v>* Информация представлена при наличии документов по состоянию на 06.03.2026</v>
      </c>
      <c r="U30" s="14"/>
    </row>
    <row r="31" spans="2:23" x14ac:dyDescent="0.25">
      <c r="U31" s="14"/>
    </row>
    <row r="33" spans="21:21" x14ac:dyDescent="0.25">
      <c r="U33" s="14"/>
    </row>
    <row r="34" spans="21:21" x14ac:dyDescent="0.25">
      <c r="U34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U25" sqref="U25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56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февраль 2026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0" t="s">
        <v>3</v>
      </c>
      <c r="C12" s="40" t="s">
        <v>4</v>
      </c>
      <c r="D12" s="40" t="s">
        <v>5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</row>
    <row r="13" spans="2:23" s="7" customFormat="1" ht="15.75" x14ac:dyDescent="0.25">
      <c r="B13" s="40"/>
      <c r="C13" s="40"/>
      <c r="D13" s="40" t="s">
        <v>13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 t="s">
        <v>14</v>
      </c>
      <c r="P13" s="40"/>
      <c r="Q13" s="40"/>
      <c r="R13" s="40"/>
      <c r="S13" s="40"/>
      <c r="T13" s="40"/>
      <c r="U13" s="40"/>
      <c r="V13" s="40"/>
      <c r="W13" s="40"/>
    </row>
    <row r="14" spans="2:23" s="7" customFormat="1" ht="15.75" x14ac:dyDescent="0.25">
      <c r="B14" s="40"/>
      <c r="C14" s="40"/>
      <c r="D14" s="40" t="s">
        <v>15</v>
      </c>
      <c r="E14" s="40"/>
      <c r="F14" s="40"/>
      <c r="G14" s="40"/>
      <c r="H14" s="40"/>
      <c r="I14" s="40"/>
      <c r="J14" s="40"/>
      <c r="K14" s="40"/>
      <c r="L14" s="40"/>
      <c r="M14" s="40"/>
      <c r="N14" s="40" t="s">
        <v>16</v>
      </c>
      <c r="O14" s="40"/>
      <c r="P14" s="40"/>
      <c r="Q14" s="40"/>
      <c r="R14" s="40"/>
      <c r="S14" s="40"/>
      <c r="T14" s="40"/>
      <c r="U14" s="40"/>
      <c r="V14" s="40"/>
      <c r="W14" s="40"/>
    </row>
    <row r="15" spans="2:23" s="7" customFormat="1" ht="31.5" customHeight="1" x14ac:dyDescent="0.25">
      <c r="B15" s="40"/>
      <c r="C15" s="40"/>
      <c r="D15" s="40" t="s">
        <v>17</v>
      </c>
      <c r="E15" s="40"/>
      <c r="F15" s="40"/>
      <c r="G15" s="40" t="s">
        <v>18</v>
      </c>
      <c r="H15" s="40"/>
      <c r="I15" s="40"/>
      <c r="J15" s="40" t="s">
        <v>19</v>
      </c>
      <c r="K15" s="40"/>
      <c r="L15" s="40" t="s">
        <v>20</v>
      </c>
      <c r="M15" s="40"/>
      <c r="N15" s="40"/>
      <c r="O15" s="40" t="s">
        <v>21</v>
      </c>
      <c r="P15" s="40" t="s">
        <v>22</v>
      </c>
      <c r="Q15" s="40"/>
      <c r="R15" s="40"/>
      <c r="S15" s="40"/>
      <c r="T15" s="40"/>
      <c r="U15" s="40"/>
      <c r="V15" s="40"/>
      <c r="W15" s="40"/>
    </row>
    <row r="16" spans="2:23" s="7" customFormat="1" ht="78.75" x14ac:dyDescent="0.25">
      <c r="B16" s="40"/>
      <c r="C16" s="40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8">
        <f>'(1) Приобретение электроэнергии'!$C$18</f>
        <v>46053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50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45" t="s">
        <v>53</v>
      </c>
      <c r="R18" s="46">
        <f>U18/T18</f>
        <v>5.2969595997306419E-2</v>
      </c>
      <c r="S18" s="45" t="s">
        <v>62</v>
      </c>
      <c r="T18" s="47">
        <v>1347.0528999999999</v>
      </c>
      <c r="U18" s="48">
        <v>71.3528479</v>
      </c>
      <c r="V18" s="49" t="s">
        <v>59</v>
      </c>
      <c r="W18" s="45" t="s">
        <v>69</v>
      </c>
    </row>
    <row r="21" spans="2:23" x14ac:dyDescent="0.25">
      <c r="B21" s="27" t="str">
        <f>'(1) Приобретение электроэнергии'!B21</f>
        <v>* Информация представлена при наличии документов по состоянию на 06.03.2026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2026-03-05T12:13:40Z</dcterms:modified>
</cp:coreProperties>
</file>