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4CA92C7C-9A61-4CF7-8195-1355456D1F44}" xr6:coauthVersionLast="47" xr6:coauthVersionMax="47" xr10:uidLastSave="{00000000-0000-0000-0000-000000000000}"/>
  <bookViews>
    <workbookView xWindow="-120" yWindow="-120" windowWidth="29040" windowHeight="15840" tabRatio="891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4" l="1"/>
  <c r="R20" i="4"/>
  <c r="R21" i="4"/>
  <c r="R22" i="4"/>
  <c r="R23" i="4"/>
  <c r="R24" i="4"/>
  <c r="R18" i="4"/>
  <c r="R23" i="12"/>
  <c r="C23" i="12" l="1"/>
  <c r="B23" i="12"/>
  <c r="B24" i="12" s="1"/>
  <c r="B25" i="12" s="1"/>
  <c r="R19" i="12"/>
  <c r="R20" i="12"/>
  <c r="R21" i="12"/>
  <c r="R22" i="12"/>
  <c r="R24" i="12"/>
  <c r="R25" i="12"/>
  <c r="R26" i="12"/>
  <c r="U25" i="12"/>
  <c r="U18" i="13"/>
  <c r="R18" i="1"/>
  <c r="B20" i="12" l="1"/>
  <c r="C25" i="12"/>
  <c r="R18" i="12"/>
  <c r="U18" i="1"/>
  <c r="C23" i="4" l="1"/>
  <c r="C24" i="4"/>
  <c r="C22" i="4"/>
  <c r="C21" i="12" l="1"/>
  <c r="C24" i="12" l="1"/>
  <c r="B21" i="12" l="1"/>
  <c r="B22" i="12" s="1"/>
  <c r="B26" i="12" l="1"/>
  <c r="C22" i="12"/>
  <c r="C20" i="12" l="1"/>
  <c r="C21" i="4" l="1"/>
  <c r="B19" i="4"/>
  <c r="B20" i="4" s="1"/>
  <c r="B21" i="4" s="1"/>
  <c r="B22" i="4" s="1"/>
  <c r="B23" i="4" s="1"/>
  <c r="B24" i="4" s="1"/>
  <c r="C18" i="13"/>
  <c r="C19" i="12"/>
  <c r="C26" i="12"/>
  <c r="C18" i="12"/>
  <c r="C19" i="4"/>
  <c r="C20" i="4"/>
  <c r="C18" i="4"/>
  <c r="B28" i="12" l="1"/>
  <c r="B21" i="13" l="1"/>
  <c r="B20" i="11"/>
  <c r="B20" i="10"/>
  <c r="B20" i="9"/>
  <c r="B20" i="8"/>
  <c r="B20" i="7"/>
  <c r="B21" i="6"/>
  <c r="B21" i="5"/>
  <c r="B26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<sst xmlns="http://schemas.openxmlformats.org/spreadsheetml/2006/main" count="902" uniqueCount="112">
  <si>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</si>
  <si>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</si>
  <si>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</si>
  <si>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</si>
  <si>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</si>
  <si>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</si>
  <si>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</si>
  <si>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</si>
  <si>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</si>
  <si>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</si>
  <si>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</si>
  <si>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</si>
  <si>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</si>
  <si>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</si>
  <si>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</si>
  <si>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</si>
  <si>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</si>
  <si>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</si>
  <si>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</si>
  <si>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</si>
  <si>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</si>
  <si>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</si>
  <si>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</si>
  <si>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</si>
  <si>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</si>
  <si>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</si>
  <si>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</si>
  <si>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</si>
  <si>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</si>
  <si>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</si>
  <si>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</si>
  <si>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</si>
  <si>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</si>
  <si>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</si>
  <si>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</si>
  <si>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</si>
  <si>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</si>
  <si>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</si>
  <si>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</si>
  <si>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</si>
  <si>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</si>
  <si>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</si>
  <si>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</si>
  <si>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</si>
  <si>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</si>
  <si>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</si>
  <si>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</si>
  <si>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</si>
  <si>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</si>
  <si>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</si>
  <si>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</si>
  <si>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</si>
  <si>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</si>
  <si>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</si>
  <si>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</si>
  <si>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</si>
  <si>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штук</t>
  </si>
  <si>
    <t>АО "Энергосбытовая компания Восток"</t>
  </si>
  <si>
    <t>Услуги обслуживания системы сигнализации по обнаружению утечки газа</t>
  </si>
  <si>
    <t>месяц</t>
  </si>
  <si>
    <t>ООО "Олюр"</t>
  </si>
  <si>
    <t>ФГУП Охрана Росгвардии</t>
  </si>
  <si>
    <t>от 8 декабря 2022 г. N 960/22</t>
  </si>
  <si>
    <t>ед.</t>
  </si>
  <si>
    <t>ООО ОИС</t>
  </si>
  <si>
    <t>Услуги связи и Интернет</t>
  </si>
  <si>
    <t xml:space="preserve">ОАО Ростелеком  </t>
  </si>
  <si>
    <t>Услуги размещения вакансии на сетевом ресурсе</t>
  </si>
  <si>
    <t>Хэдхантер</t>
  </si>
  <si>
    <t>ПЕТРОЛ86 ООО</t>
  </si>
  <si>
    <t>Услуги по ТО и ремонту а/транспорта</t>
  </si>
  <si>
    <t>Премиум Ойл ООО</t>
  </si>
  <si>
    <t>Запасные части</t>
  </si>
  <si>
    <t>литр/м3</t>
  </si>
  <si>
    <t>Квашнина К.И. ИП</t>
  </si>
  <si>
    <t>ПАО Сургутнефтегаз</t>
  </si>
  <si>
    <t>Аренда земли, аренда газопровода</t>
  </si>
  <si>
    <t>ТСК ООО ТехноСварКомплект</t>
  </si>
  <si>
    <t>январь 2026 г.</t>
  </si>
  <si>
    <t>* Информация представлена при наличии документов по состоянию на 09.02.2026</t>
  </si>
  <si>
    <t>№ 25123102012/05 от 31.12.2025</t>
  </si>
  <si>
    <t>№1872 от 31.12.2025</t>
  </si>
  <si>
    <t>№00032516 от 31.12.2025</t>
  </si>
  <si>
    <t>№630 от 30.12.2025</t>
  </si>
  <si>
    <t>№34546/80 от 31.12.2025</t>
  </si>
  <si>
    <t>№ 20251228-000211 от 28.12.2025</t>
  </si>
  <si>
    <t xml:space="preserve"> №10000361 от 31.12.2025; №10000362 от 31.12.2025</t>
  </si>
  <si>
    <t>№ 80 от 31.12.2025</t>
  </si>
  <si>
    <t>№157 от 13.12.2025; №158 от 17.12.2025</t>
  </si>
  <si>
    <t>№ 5450780/86888084 от 31.12.2025; №5450780/86888083 от 31.12.2025; №5450780/86887573 от 31.12.2025; №5450780/86891541 от 31.12.2025</t>
  </si>
  <si>
    <t xml:space="preserve">Обучение по программе "Оператор газораспределительной станции 5р" </t>
  </si>
  <si>
    <t>чел.</t>
  </si>
  <si>
    <t>№371 от 11.12.2025</t>
  </si>
  <si>
    <t>СФЕРА ФОНД</t>
  </si>
  <si>
    <t xml:space="preserve">Мед. освидетельствование </t>
  </si>
  <si>
    <t>Автомоб. Шины</t>
  </si>
  <si>
    <t>Хоз. Товары</t>
  </si>
  <si>
    <t>Масла, смазки и спец. жидкости</t>
  </si>
  <si>
    <t>Сварочная маска, пластина защитная для маски, электроды</t>
  </si>
  <si>
    <t>Изолирующее соединение, краны шар и др.</t>
  </si>
  <si>
    <t>№1582 от 15.12.2025; №1597 от 18.12.2025</t>
  </si>
  <si>
    <t>№186 от 22.12.2025</t>
  </si>
  <si>
    <t>№1143 от 10.12.2025; №1205 от 30.12.2025</t>
  </si>
  <si>
    <t>№47 от 12.12.2025</t>
  </si>
  <si>
    <t>№20387 от 10.12.2025</t>
  </si>
  <si>
    <t>№ЦБ-11620/3 от 02.12.2025; № ЦБ-11619/3 от 02.12.2025</t>
  </si>
  <si>
    <t>№1860 от 25.11.2025; №1989 от 17.12.2025; №1990 от 17.12.2025; №2060 от 29.12.2025</t>
  </si>
  <si>
    <t>Авто Максимум ООО</t>
  </si>
  <si>
    <t>ГАРАНТ-ОПТИМА ООО</t>
  </si>
  <si>
    <t>Гелеверя В.П. ИП</t>
  </si>
  <si>
    <t>ДРАЙВЕР ООО</t>
  </si>
  <si>
    <t>ЗАВОД ПРОМГАЗ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</si>
</sst>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3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U18" sqref="U1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9" t="s">
        <v>78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51.75" customHeight="1" x14ac:dyDescent="0.25">
      <c r="B18" s="16">
        <v>1</v>
      </c>
      <c r="C18" s="26">
        <v>46022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52</v>
      </c>
      <c r="R18" s="39">
        <f>10.299832758163/1000</f>
        <v>1.0299832758162999E-2</v>
      </c>
      <c r="S18" s="16" t="s">
        <v>53</v>
      </c>
      <c r="T18" s="41">
        <v>27</v>
      </c>
      <c r="U18" s="41">
        <f>R18*T18</f>
        <v>0.278095484470401</v>
      </c>
      <c r="V18" s="40" t="s">
        <v>57</v>
      </c>
      <c r="W18" s="16" t="s">
        <v>80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7" t="s">
        <v>79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4"/>
  <sheetViews>
    <sheetView topLeftCell="B1" zoomScale="74" zoomScaleNormal="74" workbookViewId="0">
      <selection activeCell="V25" sqref="V25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31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9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0.75" customHeight="1" x14ac:dyDescent="0.25">
      <c r="B18" s="16">
        <v>1</v>
      </c>
      <c r="C18" s="26">
        <f>'(1) Приобретение электроэнергии'!$C$18</f>
        <v>46022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72</v>
      </c>
      <c r="R18" s="39">
        <f>U18/T18</f>
        <v>0.77517647058823536</v>
      </c>
      <c r="S18" s="16" t="s">
        <v>56</v>
      </c>
      <c r="T18" s="51">
        <v>17</v>
      </c>
      <c r="U18" s="49">
        <v>13.178000000000001</v>
      </c>
      <c r="V18" s="44" t="s">
        <v>107</v>
      </c>
      <c r="W18" s="50" t="s">
        <v>100</v>
      </c>
    </row>
    <row r="19" spans="2:23" s="18" customFormat="1" ht="30.75" customHeight="1" x14ac:dyDescent="0.25">
      <c r="B19" s="16">
        <f>B18+1</f>
        <v>2</v>
      </c>
      <c r="C19" s="26">
        <f>'(1) Приобретение электроэнергии'!$C$18</f>
        <v>46022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95</v>
      </c>
      <c r="R19" s="39">
        <f t="shared" ref="R19:R24" si="0">U19/T19</f>
        <v>8.4499999999999993</v>
      </c>
      <c r="S19" s="16" t="s">
        <v>56</v>
      </c>
      <c r="T19" s="51">
        <v>4</v>
      </c>
      <c r="U19" s="49">
        <v>33.799999999999997</v>
      </c>
      <c r="V19" s="44" t="s">
        <v>108</v>
      </c>
      <c r="W19" s="50" t="s">
        <v>101</v>
      </c>
    </row>
    <row r="20" spans="2:23" s="18" customFormat="1" ht="30.75" customHeight="1" x14ac:dyDescent="0.25">
      <c r="B20" s="16">
        <f t="shared" ref="B20:B24" si="1">B19+1</f>
        <v>3</v>
      </c>
      <c r="C20" s="26">
        <f>'(1) Приобретение электроэнергии'!$C$18</f>
        <v>46022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72</v>
      </c>
      <c r="R20" s="39">
        <f t="shared" si="0"/>
        <v>1.0987499999999999</v>
      </c>
      <c r="S20" s="16" t="s">
        <v>56</v>
      </c>
      <c r="T20" s="51">
        <v>32</v>
      </c>
      <c r="U20" s="39">
        <v>35.159999999999997</v>
      </c>
      <c r="V20" s="50" t="s">
        <v>109</v>
      </c>
      <c r="W20" s="50" t="s">
        <v>102</v>
      </c>
    </row>
    <row r="21" spans="2:23" s="18" customFormat="1" ht="30.75" customHeight="1" x14ac:dyDescent="0.25">
      <c r="B21" s="16">
        <f t="shared" si="1"/>
        <v>4</v>
      </c>
      <c r="C21" s="26">
        <f>'(1) Приобретение электроэнергии'!$C$18</f>
        <v>46022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96</v>
      </c>
      <c r="R21" s="39">
        <f t="shared" si="0"/>
        <v>0.11370731707317074</v>
      </c>
      <c r="S21" s="16" t="s">
        <v>56</v>
      </c>
      <c r="T21" s="51">
        <v>41</v>
      </c>
      <c r="U21" s="39">
        <v>4.6619999999999999</v>
      </c>
      <c r="V21" s="50" t="s">
        <v>110</v>
      </c>
      <c r="W21" s="50" t="s">
        <v>103</v>
      </c>
    </row>
    <row r="22" spans="2:23" s="18" customFormat="1" ht="30.75" customHeight="1" x14ac:dyDescent="0.25">
      <c r="B22" s="16">
        <f t="shared" si="1"/>
        <v>5</v>
      </c>
      <c r="C22" s="26">
        <f>'(1) Приобретение электроэнергии'!$C$18</f>
        <v>46022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97</v>
      </c>
      <c r="R22" s="39">
        <f t="shared" si="0"/>
        <v>0.32563265306122458</v>
      </c>
      <c r="S22" s="16" t="s">
        <v>56</v>
      </c>
      <c r="T22" s="51">
        <v>147</v>
      </c>
      <c r="U22" s="39">
        <v>47.868000000000009</v>
      </c>
      <c r="V22" s="50" t="s">
        <v>71</v>
      </c>
      <c r="W22" s="50" t="s">
        <v>104</v>
      </c>
    </row>
    <row r="23" spans="2:23" s="18" customFormat="1" ht="61.5" customHeight="1" x14ac:dyDescent="0.25">
      <c r="B23" s="16">
        <f t="shared" si="1"/>
        <v>6</v>
      </c>
      <c r="C23" s="26">
        <f>'(1) Приобретение электроэнергии'!$C$18</f>
        <v>46022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98</v>
      </c>
      <c r="R23" s="39">
        <f t="shared" si="0"/>
        <v>1.2280952380952381</v>
      </c>
      <c r="S23" s="16" t="s">
        <v>56</v>
      </c>
      <c r="T23" s="51">
        <v>63</v>
      </c>
      <c r="U23" s="39">
        <v>77.37</v>
      </c>
      <c r="V23" s="50" t="s">
        <v>77</v>
      </c>
      <c r="W23" s="50" t="s">
        <v>105</v>
      </c>
    </row>
    <row r="24" spans="2:23" s="18" customFormat="1" ht="72" customHeight="1" x14ac:dyDescent="0.25">
      <c r="B24" s="16">
        <f t="shared" si="1"/>
        <v>7</v>
      </c>
      <c r="C24" s="26">
        <f>'(1) Приобретение электроэнергии'!$C$18</f>
        <v>46022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99</v>
      </c>
      <c r="R24" s="39">
        <f t="shared" si="0"/>
        <v>9.485294117647058</v>
      </c>
      <c r="S24" s="16" t="s">
        <v>56</v>
      </c>
      <c r="T24" s="39">
        <v>17</v>
      </c>
      <c r="U24" s="39">
        <v>161.25</v>
      </c>
      <c r="V24" s="50" t="s">
        <v>111</v>
      </c>
      <c r="W24" s="50" t="s">
        <v>106</v>
      </c>
    </row>
    <row r="25" spans="2:23" s="18" customFormat="1" ht="30.75" customHeight="1" x14ac:dyDescent="0.25">
      <c r="B25" s="34"/>
      <c r="C25" s="35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6"/>
      <c r="S25" s="34"/>
      <c r="T25" s="37"/>
      <c r="U25" s="36"/>
      <c r="V25" s="38"/>
      <c r="W25" s="38"/>
    </row>
    <row r="26" spans="2:23" x14ac:dyDescent="0.25">
      <c r="B26" s="27" t="str">
        <f>'(1) Приобретение электроэнергии'!B21</f>
        <v>* Информация представлена при наличии документов по состоянию на 09.02.2026</v>
      </c>
      <c r="U26" s="14"/>
    </row>
    <row r="27" spans="2:23" x14ac:dyDescent="0.25">
      <c r="T27" s="33"/>
      <c r="U27" s="33"/>
    </row>
    <row r="29" spans="2:23" x14ac:dyDescent="0.25">
      <c r="U29" s="14"/>
    </row>
    <row r="34" spans="19:19" x14ac:dyDescent="0.25">
      <c r="S3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M31" sqref="M31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7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63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7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G28" sqref="G28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26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4" sqref="I24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G27" sqref="G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Q32" sqref="Q32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D33" sqref="D33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2"/>
  <sheetViews>
    <sheetView zoomScale="75" zoomScaleNormal="75" workbookViewId="0">
      <selection activeCell="T9" sqref="T9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7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9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6">
        <f>'(1) Приобретение электроэнергии'!$C$18</f>
        <v>46022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7" t="s">
        <v>51</v>
      </c>
      <c r="R18" s="43">
        <f>U18/T18</f>
        <v>14.162000000000001</v>
      </c>
      <c r="S18" s="42" t="s">
        <v>59</v>
      </c>
      <c r="T18" s="48">
        <v>1</v>
      </c>
      <c r="U18" s="49">
        <v>14.162000000000001</v>
      </c>
      <c r="V18" s="50" t="s">
        <v>54</v>
      </c>
      <c r="W18" s="47" t="s">
        <v>82</v>
      </c>
    </row>
    <row r="19" spans="2:23" s="18" customFormat="1" ht="32.25" customHeight="1" x14ac:dyDescent="0.25">
      <c r="B19" s="16">
        <v>2</v>
      </c>
      <c r="C19" s="26">
        <f>'(1) Приобретение электроэнергии'!$C$18</f>
        <v>46022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7" t="s">
        <v>51</v>
      </c>
      <c r="R19" s="43">
        <f t="shared" ref="R19:R26" si="0">U19/T19</f>
        <v>1.8310999999999999</v>
      </c>
      <c r="S19" s="42" t="s">
        <v>59</v>
      </c>
      <c r="T19" s="46">
        <v>1</v>
      </c>
      <c r="U19" s="49">
        <v>1.8310999999999999</v>
      </c>
      <c r="V19" s="50" t="s">
        <v>61</v>
      </c>
      <c r="W19" s="47" t="s">
        <v>84</v>
      </c>
    </row>
    <row r="20" spans="2:23" s="18" customFormat="1" ht="32.25" customHeight="1" x14ac:dyDescent="0.25">
      <c r="B20" s="16">
        <f>B19+1</f>
        <v>3</v>
      </c>
      <c r="C20" s="26">
        <f>'(1) Приобретение электроэнергии'!$C$18</f>
        <v>46022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7" t="s">
        <v>94</v>
      </c>
      <c r="R20" s="43">
        <f t="shared" si="0"/>
        <v>7.5650000000000004</v>
      </c>
      <c r="S20" s="42" t="s">
        <v>59</v>
      </c>
      <c r="T20" s="46">
        <v>1</v>
      </c>
      <c r="U20" s="49">
        <v>7.5650000000000004</v>
      </c>
      <c r="V20" s="50" t="s">
        <v>64</v>
      </c>
      <c r="W20" s="47" t="s">
        <v>87</v>
      </c>
    </row>
    <row r="21" spans="2:23" s="18" customFormat="1" ht="32.25" customHeight="1" x14ac:dyDescent="0.25">
      <c r="B21" s="16">
        <f t="shared" ref="B21:B26" si="1">B20+1</f>
        <v>4</v>
      </c>
      <c r="C21" s="26">
        <f>'(1) Приобретение электроэнергии'!$C$18</f>
        <v>46022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7" t="s">
        <v>70</v>
      </c>
      <c r="R21" s="43">
        <f t="shared" si="0"/>
        <v>7.373333333333334</v>
      </c>
      <c r="S21" s="42" t="s">
        <v>63</v>
      </c>
      <c r="T21" s="46">
        <v>3</v>
      </c>
      <c r="U21" s="49">
        <v>22.12</v>
      </c>
      <c r="V21" s="50" t="s">
        <v>74</v>
      </c>
      <c r="W21" s="50" t="s">
        <v>88</v>
      </c>
    </row>
    <row r="22" spans="2:23" s="18" customFormat="1" ht="83.25" customHeight="1" x14ac:dyDescent="0.25">
      <c r="B22" s="16">
        <f t="shared" si="1"/>
        <v>5</v>
      </c>
      <c r="C22" s="26">
        <f>'(1) Приобретение электроэнергии'!$C$18</f>
        <v>46022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7" t="s">
        <v>65</v>
      </c>
      <c r="R22" s="43">
        <f t="shared" si="0"/>
        <v>5.3460000000000001</v>
      </c>
      <c r="S22" s="42" t="s">
        <v>59</v>
      </c>
      <c r="T22" s="46">
        <v>1</v>
      </c>
      <c r="U22" s="49">
        <v>5.3460000000000001</v>
      </c>
      <c r="V22" s="50" t="s">
        <v>66</v>
      </c>
      <c r="W22" s="50" t="s">
        <v>89</v>
      </c>
    </row>
    <row r="23" spans="2:23" s="18" customFormat="1" ht="83.25" customHeight="1" x14ac:dyDescent="0.25">
      <c r="B23" s="16">
        <f t="shared" si="1"/>
        <v>6</v>
      </c>
      <c r="C23" s="26">
        <f>'(1) Приобретение электроэнергии'!$C$18</f>
        <v>46022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50" t="s">
        <v>90</v>
      </c>
      <c r="R23" s="43">
        <f t="shared" si="0"/>
        <v>5</v>
      </c>
      <c r="S23" s="42" t="s">
        <v>91</v>
      </c>
      <c r="T23" s="46">
        <v>1</v>
      </c>
      <c r="U23" s="49">
        <v>5</v>
      </c>
      <c r="V23" s="50" t="s">
        <v>93</v>
      </c>
      <c r="W23" s="50" t="s">
        <v>92</v>
      </c>
    </row>
    <row r="24" spans="2:23" s="18" customFormat="1" ht="32.25" customHeight="1" x14ac:dyDescent="0.25">
      <c r="B24" s="16">
        <f t="shared" si="1"/>
        <v>7</v>
      </c>
      <c r="C24" s="26">
        <f>'(1) Приобретение электроэнергии'!$C$18</f>
        <v>46022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50" t="s">
        <v>67</v>
      </c>
      <c r="R24" s="43">
        <f t="shared" si="0"/>
        <v>2.8460000000000001</v>
      </c>
      <c r="S24" s="42" t="s">
        <v>63</v>
      </c>
      <c r="T24" s="46">
        <v>4</v>
      </c>
      <c r="U24" s="49">
        <v>11.384</v>
      </c>
      <c r="V24" s="50" t="s">
        <v>68</v>
      </c>
      <c r="W24" s="50" t="s">
        <v>85</v>
      </c>
    </row>
    <row r="25" spans="2:23" s="18" customFormat="1" ht="32.25" customHeight="1" x14ac:dyDescent="0.25">
      <c r="B25" s="16">
        <f t="shared" si="1"/>
        <v>8</v>
      </c>
      <c r="C25" s="26">
        <f>'(1) Приобретение электроэнергии'!$C$18</f>
        <v>46022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47" t="s">
        <v>76</v>
      </c>
      <c r="R25" s="43">
        <f t="shared" si="0"/>
        <v>3.4459999999999998E-2</v>
      </c>
      <c r="S25" s="42" t="s">
        <v>63</v>
      </c>
      <c r="T25" s="46">
        <v>1</v>
      </c>
      <c r="U25" s="49">
        <f>34.46/1000</f>
        <v>3.4459999999999998E-2</v>
      </c>
      <c r="V25" s="50" t="s">
        <v>75</v>
      </c>
      <c r="W25" s="50" t="s">
        <v>86</v>
      </c>
    </row>
    <row r="26" spans="2:23" s="18" customFormat="1" ht="55.5" customHeight="1" x14ac:dyDescent="0.25">
      <c r="B26" s="16">
        <f t="shared" si="1"/>
        <v>9</v>
      </c>
      <c r="C26" s="26">
        <f>'(1) Приобретение электроэнергии'!$C$18</f>
        <v>46022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50" t="s">
        <v>58</v>
      </c>
      <c r="R26" s="43">
        <f t="shared" si="0"/>
        <v>3.85</v>
      </c>
      <c r="S26" s="42" t="s">
        <v>59</v>
      </c>
      <c r="T26" s="46">
        <v>1</v>
      </c>
      <c r="U26" s="49">
        <v>3.85</v>
      </c>
      <c r="V26" s="50" t="s">
        <v>60</v>
      </c>
      <c r="W26" s="50" t="s">
        <v>83</v>
      </c>
    </row>
    <row r="27" spans="2:23" s="19" customFormat="1" ht="15.75" x14ac:dyDescent="0.25">
      <c r="B27" s="20"/>
      <c r="C27" s="23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2"/>
      <c r="R27" s="21"/>
      <c r="S27" s="20"/>
      <c r="T27" s="24"/>
      <c r="U27" s="21"/>
      <c r="V27" s="25"/>
      <c r="W27" s="25"/>
    </row>
    <row r="28" spans="2:23" x14ac:dyDescent="0.25">
      <c r="B28" s="27" t="str">
        <f>'(1) Приобретение электроэнергии'!B21</f>
        <v>* Информация представлена при наличии документов по состоянию на 09.02.2026</v>
      </c>
      <c r="U28" s="14"/>
    </row>
    <row r="29" spans="2:23" x14ac:dyDescent="0.25">
      <c r="U29" s="14"/>
    </row>
    <row r="31" spans="2:23" x14ac:dyDescent="0.25">
      <c r="U31" s="14"/>
    </row>
    <row r="32" spans="2:23" x14ac:dyDescent="0.25">
      <c r="U32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Q28" sqref="Q28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январь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2" t="s">
        <v>3</v>
      </c>
      <c r="C12" s="52" t="s">
        <v>4</v>
      </c>
      <c r="D12" s="52" t="s">
        <v>5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 t="s">
        <v>6</v>
      </c>
      <c r="R12" s="52" t="s">
        <v>7</v>
      </c>
      <c r="S12" s="52" t="s">
        <v>8</v>
      </c>
      <c r="T12" s="52" t="s">
        <v>9</v>
      </c>
      <c r="U12" s="52" t="s">
        <v>10</v>
      </c>
      <c r="V12" s="52" t="s">
        <v>11</v>
      </c>
      <c r="W12" s="52" t="s">
        <v>12</v>
      </c>
    </row>
    <row r="13" spans="2:23" s="7" customFormat="1" ht="15.75" x14ac:dyDescent="0.25">
      <c r="B13" s="52"/>
      <c r="C13" s="52"/>
      <c r="D13" s="52" t="s">
        <v>13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 t="s">
        <v>14</v>
      </c>
      <c r="P13" s="52"/>
      <c r="Q13" s="52"/>
      <c r="R13" s="52"/>
      <c r="S13" s="52"/>
      <c r="T13" s="52"/>
      <c r="U13" s="52"/>
      <c r="V13" s="52"/>
      <c r="W13" s="52"/>
    </row>
    <row r="14" spans="2:23" s="7" customFormat="1" ht="15.75" x14ac:dyDescent="0.25">
      <c r="B14" s="52"/>
      <c r="C14" s="52"/>
      <c r="D14" s="52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 t="s">
        <v>16</v>
      </c>
      <c r="O14" s="52"/>
      <c r="P14" s="52"/>
      <c r="Q14" s="52"/>
      <c r="R14" s="52"/>
      <c r="S14" s="52"/>
      <c r="T14" s="52"/>
      <c r="U14" s="52"/>
      <c r="V14" s="52"/>
      <c r="W14" s="52"/>
    </row>
    <row r="15" spans="2:23" s="7" customFormat="1" ht="31.5" customHeight="1" x14ac:dyDescent="0.25">
      <c r="B15" s="52"/>
      <c r="C15" s="52"/>
      <c r="D15" s="52" t="s">
        <v>17</v>
      </c>
      <c r="E15" s="52"/>
      <c r="F15" s="52"/>
      <c r="G15" s="52" t="s">
        <v>18</v>
      </c>
      <c r="H15" s="52"/>
      <c r="I15" s="52"/>
      <c r="J15" s="52" t="s">
        <v>19</v>
      </c>
      <c r="K15" s="52"/>
      <c r="L15" s="52" t="s">
        <v>20</v>
      </c>
      <c r="M15" s="52"/>
      <c r="N15" s="52"/>
      <c r="O15" s="52" t="s">
        <v>21</v>
      </c>
      <c r="P15" s="52" t="s">
        <v>22</v>
      </c>
      <c r="Q15" s="52"/>
      <c r="R15" s="52"/>
      <c r="S15" s="52"/>
      <c r="T15" s="52"/>
      <c r="U15" s="52"/>
      <c r="V15" s="52"/>
      <c r="W15" s="52"/>
    </row>
    <row r="16" spans="2:23" s="7" customFormat="1" ht="78.75" x14ac:dyDescent="0.25">
      <c r="B16" s="52"/>
      <c r="C16" s="5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8">
        <f>'(1) Приобретение электроэнергии'!$C$18</f>
        <v>46022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2" t="s">
        <v>55</v>
      </c>
      <c r="R18" s="43">
        <v>5.3111666147075659E-2</v>
      </c>
      <c r="S18" s="42" t="s">
        <v>73</v>
      </c>
      <c r="T18" s="46">
        <v>1578</v>
      </c>
      <c r="U18" s="45">
        <f>R18*T18</f>
        <v>83.810209180085394</v>
      </c>
      <c r="V18" s="44" t="s">
        <v>69</v>
      </c>
      <c r="W18" s="42" t="s">
        <v>81</v>
      </c>
    </row>
    <row r="21" spans="2:23" x14ac:dyDescent="0.25">
      <c r="B21" s="27" t="str">
        <f>'(1) Приобретение электроэнергии'!B21</f>
        <v>* Информация представлена при наличии документов по состоянию на 09.02.2026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2026-02-10T04:20:53Z</dcterms:modified>
</cp:coreProperties>
</file>