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FB428A6-5DD9-4F77-91BF-BE4251052DE8}" xr6:coauthVersionLast="47" xr6:coauthVersionMax="47" xr10:uidLastSave="{00000000-0000-0000-0000-000000000000}"/>
  <bookViews>
    <workbookView xWindow="-120" yWindow="-120" windowWidth="29040" windowHeight="15840" tabRatio="891" firstSheet="3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20" i="4"/>
  <c r="R21" i="4"/>
  <c r="R22" i="4"/>
  <c r="R23" i="4"/>
  <c r="R24" i="4"/>
  <c r="R25" i="4"/>
  <c r="R26" i="4"/>
  <c r="R18" i="4"/>
  <c r="R24" i="12"/>
  <c r="C24" i="12"/>
  <c r="B24" i="12"/>
  <c r="R19" i="12"/>
  <c r="R20" i="12"/>
  <c r="R21" i="12"/>
  <c r="R22" i="12"/>
  <c r="R23" i="12"/>
  <c r="R25" i="12"/>
  <c r="R18" i="12"/>
  <c r="R18" i="13"/>
  <c r="U18" i="1"/>
  <c r="R18" i="1"/>
  <c r="C23" i="4" l="1"/>
  <c r="C24" i="4"/>
  <c r="C22" i="4"/>
  <c r="C21" i="12" l="1"/>
  <c r="C23" i="12" l="1"/>
  <c r="B20" i="12" l="1"/>
  <c r="B21" i="12" s="1"/>
  <c r="B22" i="12" s="1"/>
  <c r="B23" i="12" s="1"/>
  <c r="B25" i="12" s="1"/>
  <c r="C22" i="12" l="1"/>
  <c r="C20" i="12" l="1"/>
  <c r="C21" i="4" l="1"/>
  <c r="C25" i="4"/>
  <c r="C26" i="4"/>
  <c r="B19" i="4"/>
  <c r="B20" i="4" s="1"/>
  <c r="B21" i="4" s="1"/>
  <c r="B22" i="4" s="1"/>
  <c r="B23" i="4" s="1"/>
  <c r="B24" i="4" s="1"/>
  <c r="B25" i="4" s="1"/>
  <c r="B26" i="4" s="1"/>
  <c r="C18" i="13"/>
  <c r="C19" i="12"/>
  <c r="C25" i="12"/>
  <c r="C18" i="12"/>
  <c r="C19" i="4"/>
  <c r="C20" i="4"/>
  <c r="C18" i="4"/>
  <c r="B27" i="12" l="1"/>
  <c r="B21" i="13" l="1"/>
  <c r="B20" i="11"/>
  <c r="B20" i="10"/>
  <c r="B20" i="9"/>
  <c r="B20" i="8"/>
  <c r="B20" i="7"/>
  <c r="B21" i="6"/>
  <c r="B21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<sst xmlns="http://schemas.openxmlformats.org/spreadsheetml/2006/main" count="919" uniqueCount="114">
  <si>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</si>
  <si>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</si>
  <si>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</si>
  <si>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</si>
  <si>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</si>
  <si>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</si>
  <si>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</si>
  <si>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</si>
  <si>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</si>
  <si>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</si>
  <si>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</si>
  <si>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</si>
  <si>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</si>
  <si>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</si>
  <si>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</si>
  <si>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</si>
  <si>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</si>
  <si>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</si>
  <si>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</si>
  <si>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</si>
  <si>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</si>
  <si>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</si>
  <si>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</si>
  <si>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</si>
  <si>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</si>
  <si>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</si>
  <si>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</si>
  <si>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</si>
  <si>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</si>
  <si>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</si>
  <si>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</si>
  <si>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</si>
  <si>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</si>
  <si>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</si>
  <si>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</si>
  <si>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</si>
  <si>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</si>
  <si>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</si>
  <si>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</si>
  <si>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</si>
  <si>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</si>
  <si>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</si>
  <si>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</si>
  <si>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</si>
  <si>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</si>
  <si>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</si>
  <si>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</si>
  <si>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</si>
  <si>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</si>
  <si>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</si>
  <si>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</si>
  <si>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</si>
  <si>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</si>
  <si>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</si>
  <si>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</si>
  <si>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</si>
  <si>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штук</t>
  </si>
  <si>
    <t>АО "Энергосбытовая компания Восток"</t>
  </si>
  <si>
    <t>Услуги обслуживания системы сигнализации по обнаружению утечки газа</t>
  </si>
  <si>
    <t>месяц</t>
  </si>
  <si>
    <t>ООО "Олюр"</t>
  </si>
  <si>
    <t>ФГУП Охрана Росгвардии</t>
  </si>
  <si>
    <t>от 8 декабря 2022 г. N 960/22</t>
  </si>
  <si>
    <t>ед.</t>
  </si>
  <si>
    <t>ЮМК ООО</t>
  </si>
  <si>
    <t>Мед. освидетельствование водителей</t>
  </si>
  <si>
    <t>ООО ОИС</t>
  </si>
  <si>
    <t>Услуги связи и Интернет</t>
  </si>
  <si>
    <t xml:space="preserve">ОАО Ростелеком  </t>
  </si>
  <si>
    <t>ВАЛДИМ ООО</t>
  </si>
  <si>
    <t>Услуги размещения вакансии на сетевом ресурсе</t>
  </si>
  <si>
    <t>Хэдхантер</t>
  </si>
  <si>
    <t>ПЕТРОЛ86 ООО</t>
  </si>
  <si>
    <t>Услуги по ТО и ремонту а/транспорта</t>
  </si>
  <si>
    <t>Премиум Ойл ООО</t>
  </si>
  <si>
    <t>Запасные части</t>
  </si>
  <si>
    <t>декабрь 2025 г.</t>
  </si>
  <si>
    <t>* Информация представлена при наличии документов по состоянию на 09.01.2026</t>
  </si>
  <si>
    <t>№25113001236/05 от 30.11.2025</t>
  </si>
  <si>
    <t>№1739 от 30.11.2025</t>
  </si>
  <si>
    <t>литр/м3</t>
  </si>
  <si>
    <t>№00028435 от 30.11.2025</t>
  </si>
  <si>
    <t>№ 31516/80 от 30.11.2025</t>
  </si>
  <si>
    <t>№72 от 30.11.2025</t>
  </si>
  <si>
    <t>Квашнина К.И. ИП</t>
  </si>
  <si>
    <t>№148 от 18.11.2025; №151 от 27.11.2025</t>
  </si>
  <si>
    <t>№5450780/79293166 от 30.11.2025; №5450780/79293972 от 30.11.2025</t>
  </si>
  <si>
    <t>№20251120-000717  от 20.11.2025</t>
  </si>
  <si>
    <t>ПАО Сургутнефтегаз</t>
  </si>
  <si>
    <t>Аренда земли, аренда газопровода</t>
  </si>
  <si>
    <t>№ 10000315 от 30.11.2025; №10000316 от 30.11.2025</t>
  </si>
  <si>
    <t>№567 от 30.11.2025</t>
  </si>
  <si>
    <t>ДНС Ритейл</t>
  </si>
  <si>
    <t>Зубкова Дарья Николаевна ИП</t>
  </si>
  <si>
    <t>Интернет Решения ООО</t>
  </si>
  <si>
    <t>Кныш Ольга Михайловна ИП</t>
  </si>
  <si>
    <t>ТСК ООО ТехноСварКомплект</t>
  </si>
  <si>
    <t>ПРОМКОМТЕХ ООО</t>
  </si>
  <si>
    <t>Эл. материалы</t>
  </si>
  <si>
    <t>Комплектующие к орг. Техники</t>
  </si>
  <si>
    <t>Аптечка первой помощи</t>
  </si>
  <si>
    <t>Вспомаг материалы</t>
  </si>
  <si>
    <t>Масла, смазки и прочие спец. жидкости</t>
  </si>
  <si>
    <t>Расходные материалы</t>
  </si>
  <si>
    <t>Металлопрокат</t>
  </si>
  <si>
    <t>№ВЛДМ-6156 от 18.11.2025; №ВПДМ-6198 от 20.11.2025; №ВЛДМ-6233 от 21.11.2025; №ВЛДМ-6234 от 21.11.2025; №ВЛДМ-6280 от 24.11.2025</t>
  </si>
  <si>
    <t>№ Б-00895552/4420 от 27.11.2025</t>
  </si>
  <si>
    <t>№175 от 12.11.2025</t>
  </si>
  <si>
    <t>№54719835 от 01.11.2025; №447844/2135 от 01.11.2025; №1315900/3673 от 05.11.2025; №172326/522 от 05.11.2025; №491628/51 от 07.11.2025; №447844/2206 от 14.11.2025; №17572/6429 от 19.11.2025; №6482/195295 от 19.11.2025; №184500/146 от 19.11.2025; №550647/296 от 19.11.2025; №35833/1076 от 19.11.2025; №390283/6061 от 19.11.2025; №3381659/12 от 19.11.2025; №1802298/185 от 21.11.2025; № 894725/6761 от 21.11.2025; №6482/197265 от 21.11.2025; №59177566 от 24.11.2025; №35833/1102 от 24.11.2025; №1143013/826 от 24.11.2025</t>
  </si>
  <si>
    <t>№417 от 27.11.2025</t>
  </si>
  <si>
    <t>№18169 от 07.11.2025</t>
  </si>
  <si>
    <t>№ЦБ-10785/3 от 06.11.2025; №ЦБ-10784/3 от 06.11.2025; №ЦБ-11002/3 от 13.11.2025; №ЦБ-11274/3 от 21.11.2025</t>
  </si>
  <si>
    <t>№1587 от 24.11.2025</t>
  </si>
  <si>
    <t>№6402 от 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</si>
</sst>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164" fontId="11" fillId="0" borderId="1" xfId="0" applyNumberFormat="1" applyFont="1" applyBorder="1" applyAlignment="1">
      <alignment horizontal="center" vertical="center"/>
    </xf>
    <xf numFmtId="16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E29" sqref="E29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9" t="s">
        <v>76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51.75" customHeight="1" x14ac:dyDescent="0.25">
      <c r="B18" s="16">
        <v>1</v>
      </c>
      <c r="C18" s="26">
        <v>45991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52</v>
      </c>
      <c r="R18" s="34">
        <f>10.7497066683635/1000</f>
        <v>1.0749706668363499E-2</v>
      </c>
      <c r="S18" s="16" t="s">
        <v>53</v>
      </c>
      <c r="T18" s="36">
        <v>25</v>
      </c>
      <c r="U18" s="36">
        <f>R18*T18</f>
        <v>0.26874266670908747</v>
      </c>
      <c r="V18" s="35" t="s">
        <v>57</v>
      </c>
      <c r="W18" s="16" t="s">
        <v>78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">
        <v>77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5"/>
  <sheetViews>
    <sheetView topLeftCell="B1" zoomScale="74" zoomScaleNormal="74" workbookViewId="0">
      <selection activeCell="R29" sqref="R29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23.28515625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9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26">
        <f>'(1) Приобретение электроэнергии'!$C$18</f>
        <v>45991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98</v>
      </c>
      <c r="R18" s="34">
        <f>U18/T18</f>
        <v>9.0053333333333332E-2</v>
      </c>
      <c r="S18" s="16" t="s">
        <v>56</v>
      </c>
      <c r="T18" s="44">
        <v>300</v>
      </c>
      <c r="U18" s="43">
        <v>27.015999999999998</v>
      </c>
      <c r="V18" s="38" t="s">
        <v>69</v>
      </c>
      <c r="W18" s="35" t="s">
        <v>105</v>
      </c>
    </row>
    <row r="19" spans="2:23" s="18" customFormat="1" ht="30.75" customHeight="1" x14ac:dyDescent="0.25">
      <c r="B19" s="16">
        <f>B18+1</f>
        <v>2</v>
      </c>
      <c r="C19" s="26">
        <f>'(1) Приобретение электроэнергии'!$C$18</f>
        <v>45991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99</v>
      </c>
      <c r="R19" s="34">
        <f t="shared" ref="R19:R26" si="0">U19/T19</f>
        <v>4.1666666666666664E-2</v>
      </c>
      <c r="S19" s="16" t="s">
        <v>56</v>
      </c>
      <c r="T19" s="44">
        <v>60</v>
      </c>
      <c r="U19" s="43">
        <v>2.5</v>
      </c>
      <c r="V19" s="38" t="s">
        <v>92</v>
      </c>
      <c r="W19" s="35" t="s">
        <v>106</v>
      </c>
    </row>
    <row r="20" spans="2:23" s="18" customFormat="1" ht="30.75" customHeight="1" x14ac:dyDescent="0.25">
      <c r="B20" s="16">
        <f t="shared" ref="B20:B26" si="1">B19+1</f>
        <v>3</v>
      </c>
      <c r="C20" s="26">
        <f>'(1) Приобретение электроэнергии'!$C$18</f>
        <v>45991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100</v>
      </c>
      <c r="R20" s="34">
        <f t="shared" si="0"/>
        <v>4.0999999999999996</v>
      </c>
      <c r="S20" s="16" t="s">
        <v>56</v>
      </c>
      <c r="T20" s="44">
        <v>1</v>
      </c>
      <c r="U20" s="34">
        <v>4.0999999999999996</v>
      </c>
      <c r="V20" s="35" t="s">
        <v>93</v>
      </c>
      <c r="W20" s="35" t="s">
        <v>107</v>
      </c>
    </row>
    <row r="21" spans="2:23" s="18" customFormat="1" ht="30.75" customHeight="1" x14ac:dyDescent="0.25">
      <c r="B21" s="16">
        <f t="shared" si="1"/>
        <v>4</v>
      </c>
      <c r="C21" s="26">
        <f>'(1) Приобретение электроэнергии'!$C$18</f>
        <v>45991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101</v>
      </c>
      <c r="R21" s="34">
        <f t="shared" si="0"/>
        <v>0.79408108108108111</v>
      </c>
      <c r="S21" s="16" t="s">
        <v>56</v>
      </c>
      <c r="T21" s="44">
        <v>37</v>
      </c>
      <c r="U21" s="34">
        <v>29.381</v>
      </c>
      <c r="V21" s="35" t="s">
        <v>94</v>
      </c>
      <c r="W21" s="35" t="s">
        <v>108</v>
      </c>
    </row>
    <row r="22" spans="2:23" s="18" customFormat="1" ht="30.75" customHeight="1" x14ac:dyDescent="0.25">
      <c r="B22" s="16">
        <f t="shared" si="1"/>
        <v>5</v>
      </c>
      <c r="C22" s="26">
        <f>'(1) Приобретение электроэнергии'!$C$18</f>
        <v>45991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75</v>
      </c>
      <c r="R22" s="34">
        <f t="shared" si="0"/>
        <v>0.57101351351351359</v>
      </c>
      <c r="S22" s="16" t="s">
        <v>56</v>
      </c>
      <c r="T22" s="44">
        <v>74</v>
      </c>
      <c r="U22" s="34">
        <v>42.255000000000003</v>
      </c>
      <c r="V22" s="35" t="s">
        <v>95</v>
      </c>
      <c r="W22" s="35" t="s">
        <v>109</v>
      </c>
    </row>
    <row r="23" spans="2:23" s="18" customFormat="1" ht="61.5" customHeight="1" x14ac:dyDescent="0.25">
      <c r="B23" s="16">
        <f t="shared" si="1"/>
        <v>6</v>
      </c>
      <c r="C23" s="26">
        <f>'(1) Приобретение электроэнергии'!$C$18</f>
        <v>45991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102</v>
      </c>
      <c r="R23" s="34">
        <f t="shared" si="0"/>
        <v>0.52421428571428574</v>
      </c>
      <c r="S23" s="16" t="s">
        <v>56</v>
      </c>
      <c r="T23" s="44">
        <v>28</v>
      </c>
      <c r="U23" s="34">
        <v>14.678000000000001</v>
      </c>
      <c r="V23" s="35" t="s">
        <v>74</v>
      </c>
      <c r="W23" s="35" t="s">
        <v>110</v>
      </c>
    </row>
    <row r="24" spans="2:23" s="18" customFormat="1" ht="30.75" customHeight="1" x14ac:dyDescent="0.25">
      <c r="B24" s="16">
        <f t="shared" si="1"/>
        <v>7</v>
      </c>
      <c r="C24" s="26">
        <f>'(1) Приобретение электроэнергии'!$C$18</f>
        <v>45991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103</v>
      </c>
      <c r="R24" s="34">
        <f t="shared" si="0"/>
        <v>0.23890706319702604</v>
      </c>
      <c r="S24" s="16" t="s">
        <v>56</v>
      </c>
      <c r="T24" s="34">
        <v>269</v>
      </c>
      <c r="U24" s="34">
        <v>64.266000000000005</v>
      </c>
      <c r="V24" s="35" t="s">
        <v>96</v>
      </c>
      <c r="W24" s="35" t="s">
        <v>111</v>
      </c>
    </row>
    <row r="25" spans="2:23" s="18" customFormat="1" ht="30.75" customHeight="1" x14ac:dyDescent="0.25">
      <c r="B25" s="16">
        <f t="shared" si="1"/>
        <v>8</v>
      </c>
      <c r="C25" s="26">
        <f>'(1) Приобретение электроэнергии'!$C$18</f>
        <v>45991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16" t="s">
        <v>104</v>
      </c>
      <c r="R25" s="34">
        <f t="shared" si="0"/>
        <v>76.266666666666666</v>
      </c>
      <c r="S25" s="16" t="s">
        <v>56</v>
      </c>
      <c r="T25" s="46">
        <v>0.42</v>
      </c>
      <c r="U25" s="34">
        <v>32.031999999999996</v>
      </c>
      <c r="V25" s="35" t="s">
        <v>64</v>
      </c>
      <c r="W25" s="35" t="s">
        <v>112</v>
      </c>
    </row>
    <row r="26" spans="2:23" s="18" customFormat="1" ht="30.75" customHeight="1" x14ac:dyDescent="0.25">
      <c r="B26" s="16">
        <f t="shared" si="1"/>
        <v>9</v>
      </c>
      <c r="C26" s="26">
        <f>'(1) Приобретение электроэнергии'!$C$18</f>
        <v>45991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16" t="s">
        <v>75</v>
      </c>
      <c r="R26" s="34">
        <f t="shared" si="0"/>
        <v>82</v>
      </c>
      <c r="S26" s="16" t="s">
        <v>56</v>
      </c>
      <c r="T26" s="44">
        <v>1</v>
      </c>
      <c r="U26" s="34">
        <v>82</v>
      </c>
      <c r="V26" s="35" t="s">
        <v>97</v>
      </c>
      <c r="W26" s="35" t="s">
        <v>113</v>
      </c>
    </row>
    <row r="27" spans="2:23" x14ac:dyDescent="0.25">
      <c r="B27" s="27" t="str">
        <f>'(1) Приобретение электроэнергии'!B21</f>
        <v>* Информация представлена при наличии документов по состоянию на 09.01.2026</v>
      </c>
      <c r="U27" s="14"/>
    </row>
    <row r="28" spans="2:23" x14ac:dyDescent="0.25">
      <c r="T28" s="33"/>
      <c r="U28" s="33"/>
    </row>
    <row r="30" spans="2:23" x14ac:dyDescent="0.25">
      <c r="U30" s="14"/>
    </row>
    <row r="35" spans="19:19" x14ac:dyDescent="0.25">
      <c r="S35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28" sqref="K28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N34" sqref="N34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63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G28" sqref="G28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26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G27" sqref="G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F25" sqref="F25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D33" sqref="D33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7" t="str">
        <f>'(1) Приобретение электроэнергии'!B21</f>
        <v>* Информация представлена при наличии документов по состоянию на 09.01.2026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1"/>
  <sheetViews>
    <sheetView topLeftCell="C1" zoomScale="75" zoomScaleNormal="75" workbookViewId="0">
      <selection activeCell="Q28" sqref="Q28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7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9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6">
        <f>'(1) Приобретение электроэнергии'!$C$18</f>
        <v>45991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1" t="s">
        <v>51</v>
      </c>
      <c r="R18" s="39">
        <f>U18/T18</f>
        <v>14.162000000000001</v>
      </c>
      <c r="S18" s="37" t="s">
        <v>59</v>
      </c>
      <c r="T18" s="42">
        <v>1</v>
      </c>
      <c r="U18" s="43">
        <v>14.162000000000001</v>
      </c>
      <c r="V18" s="35" t="s">
        <v>54</v>
      </c>
      <c r="W18" s="41" t="s">
        <v>81</v>
      </c>
    </row>
    <row r="19" spans="2:23" s="18" customFormat="1" ht="32.25" customHeight="1" x14ac:dyDescent="0.25">
      <c r="B19" s="16">
        <v>2</v>
      </c>
      <c r="C19" s="26">
        <f>'(1) Приобретение электроэнергии'!$C$18</f>
        <v>45991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1" t="s">
        <v>51</v>
      </c>
      <c r="R19" s="39">
        <f t="shared" ref="R19:R25" si="0">U19/T19</f>
        <v>1.8310999999999999</v>
      </c>
      <c r="S19" s="37" t="s">
        <v>59</v>
      </c>
      <c r="T19" s="36">
        <v>1</v>
      </c>
      <c r="U19" s="43">
        <v>1.8310999999999999</v>
      </c>
      <c r="V19" s="35" t="s">
        <v>61</v>
      </c>
      <c r="W19" s="41" t="s">
        <v>82</v>
      </c>
    </row>
    <row r="20" spans="2:23" s="18" customFormat="1" ht="32.25" customHeight="1" x14ac:dyDescent="0.25">
      <c r="B20" s="16" t="e">
        <f>#REF!+1</f>
        <v>#REF!</v>
      </c>
      <c r="C20" s="26">
        <f>'(1) Приобретение электроэнергии'!$C$18</f>
        <v>45991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1" t="s">
        <v>65</v>
      </c>
      <c r="R20" s="39">
        <f t="shared" si="0"/>
        <v>7.5650000000000004</v>
      </c>
      <c r="S20" s="37" t="s">
        <v>59</v>
      </c>
      <c r="T20" s="36">
        <v>1</v>
      </c>
      <c r="U20" s="43">
        <v>7.5650000000000004</v>
      </c>
      <c r="V20" s="35" t="s">
        <v>66</v>
      </c>
      <c r="W20" s="41" t="s">
        <v>83</v>
      </c>
    </row>
    <row r="21" spans="2:23" s="18" customFormat="1" ht="32.25" customHeight="1" x14ac:dyDescent="0.25">
      <c r="B21" s="16" t="e">
        <f t="shared" ref="B21:B24" si="1">B20+1</f>
        <v>#REF!</v>
      </c>
      <c r="C21" s="26">
        <f>'(1) Приобретение электроэнергии'!$C$18</f>
        <v>45991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1" t="s">
        <v>73</v>
      </c>
      <c r="R21" s="39">
        <f t="shared" si="0"/>
        <v>8.52</v>
      </c>
      <c r="S21" s="37" t="s">
        <v>63</v>
      </c>
      <c r="T21" s="36">
        <v>2</v>
      </c>
      <c r="U21" s="43">
        <v>17.04</v>
      </c>
      <c r="V21" s="35" t="s">
        <v>84</v>
      </c>
      <c r="W21" s="35" t="s">
        <v>85</v>
      </c>
    </row>
    <row r="22" spans="2:23" s="18" customFormat="1" ht="32.25" customHeight="1" x14ac:dyDescent="0.25">
      <c r="B22" s="16" t="e">
        <f t="shared" si="1"/>
        <v>#REF!</v>
      </c>
      <c r="C22" s="26">
        <f>'(1) Приобретение электроэнергии'!$C$18</f>
        <v>45991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1" t="s">
        <v>67</v>
      </c>
      <c r="R22" s="39">
        <f t="shared" si="0"/>
        <v>5.3460000000000001</v>
      </c>
      <c r="S22" s="37" t="s">
        <v>59</v>
      </c>
      <c r="T22" s="36">
        <v>1</v>
      </c>
      <c r="U22" s="43">
        <v>5.3460000000000001</v>
      </c>
      <c r="V22" s="35" t="s">
        <v>68</v>
      </c>
      <c r="W22" s="35" t="s">
        <v>86</v>
      </c>
    </row>
    <row r="23" spans="2:23" s="18" customFormat="1" ht="32.25" customHeight="1" x14ac:dyDescent="0.25">
      <c r="B23" s="16" t="e">
        <f t="shared" si="1"/>
        <v>#REF!</v>
      </c>
      <c r="C23" s="26">
        <f>'(1) Приобретение электроэнергии'!$C$18</f>
        <v>45991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35" t="s">
        <v>70</v>
      </c>
      <c r="R23" s="39">
        <f t="shared" si="0"/>
        <v>5.6920000000000002</v>
      </c>
      <c r="S23" s="37" t="s">
        <v>63</v>
      </c>
      <c r="T23" s="36">
        <v>2</v>
      </c>
      <c r="U23" s="43">
        <v>11.384</v>
      </c>
      <c r="V23" s="35" t="s">
        <v>71</v>
      </c>
      <c r="W23" s="35" t="s">
        <v>87</v>
      </c>
    </row>
    <row r="24" spans="2:23" s="18" customFormat="1" ht="32.25" customHeight="1" x14ac:dyDescent="0.25">
      <c r="B24" s="16" t="e">
        <f t="shared" si="1"/>
        <v>#REF!</v>
      </c>
      <c r="C24" s="26">
        <f>'(1) Приобретение электроэнергии'!$C$18</f>
        <v>45991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41" t="s">
        <v>89</v>
      </c>
      <c r="R24" s="39">
        <f t="shared" ref="R24" si="2">U24/T24</f>
        <v>3.3000000000000002E-2</v>
      </c>
      <c r="S24" s="37" t="s">
        <v>63</v>
      </c>
      <c r="T24" s="36">
        <v>1</v>
      </c>
      <c r="U24" s="43">
        <v>3.3000000000000002E-2</v>
      </c>
      <c r="V24" s="35" t="s">
        <v>88</v>
      </c>
      <c r="W24" s="35" t="s">
        <v>90</v>
      </c>
    </row>
    <row r="25" spans="2:23" s="18" customFormat="1" ht="55.5" customHeight="1" x14ac:dyDescent="0.25">
      <c r="B25" s="16" t="e">
        <f>#REF!+1</f>
        <v>#REF!</v>
      </c>
      <c r="C25" s="26">
        <f>'(1) Приобретение электроэнергии'!$C$18</f>
        <v>45991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35" t="s">
        <v>58</v>
      </c>
      <c r="R25" s="39">
        <f t="shared" si="0"/>
        <v>3.85</v>
      </c>
      <c r="S25" s="37" t="s">
        <v>59</v>
      </c>
      <c r="T25" s="36">
        <v>1</v>
      </c>
      <c r="U25" s="43">
        <v>3.85</v>
      </c>
      <c r="V25" s="35" t="s">
        <v>60</v>
      </c>
      <c r="W25" s="35" t="s">
        <v>91</v>
      </c>
    </row>
    <row r="26" spans="2:23" s="19" customFormat="1" ht="15.75" x14ac:dyDescent="0.25">
      <c r="B26" s="20"/>
      <c r="C26" s="23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2"/>
      <c r="R26" s="21"/>
      <c r="S26" s="20"/>
      <c r="T26" s="24"/>
      <c r="U26" s="21"/>
      <c r="V26" s="25"/>
      <c r="W26" s="25"/>
    </row>
    <row r="27" spans="2:23" x14ac:dyDescent="0.25">
      <c r="B27" s="27" t="str">
        <f>'(1) Приобретение электроэнергии'!B21</f>
        <v>* Информация представлена при наличии документов по состоянию на 09.01.2026</v>
      </c>
      <c r="U27" s="14"/>
    </row>
    <row r="28" spans="2:23" x14ac:dyDescent="0.25">
      <c r="U28" s="14"/>
    </row>
    <row r="30" spans="2:23" x14ac:dyDescent="0.25">
      <c r="U30" s="14"/>
    </row>
    <row r="31" spans="2:23" x14ac:dyDescent="0.25">
      <c r="U3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S35" sqref="S35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декабрь 2025 г.</v>
      </c>
      <c r="L8" s="5" t="s">
        <v>2</v>
      </c>
    </row>
    <row r="9" spans="2:23" ht="15.75" x14ac:dyDescent="0.25">
      <c r="B9" s="31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8">
        <f>'(1) Приобретение электроэнергии'!$C$18</f>
        <v>45991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7" t="s">
        <v>55</v>
      </c>
      <c r="R18" s="39">
        <f>U18/T18</f>
        <v>4.6108511115960482E-2</v>
      </c>
      <c r="S18" s="37" t="s">
        <v>80</v>
      </c>
      <c r="T18" s="36">
        <v>1456.1065619999999</v>
      </c>
      <c r="U18" s="40">
        <v>67.138905600000001</v>
      </c>
      <c r="V18" s="38" t="s">
        <v>72</v>
      </c>
      <c r="W18" s="37" t="s">
        <v>79</v>
      </c>
    </row>
    <row r="21" spans="2:23" x14ac:dyDescent="0.25">
      <c r="B21" s="27" t="str">
        <f>'(1) Приобретение электроэнергии'!B21</f>
        <v>* Информация представлена при наличии документов по состоянию на 09.01.2026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2026-01-08T09:51:12Z</dcterms:modified>
</cp:coreProperties>
</file>