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FE39898-D820-4E52-A934-3F25977CB2B1}" xr6:coauthVersionLast="47" xr6:coauthVersionMax="47" xr10:uidLastSave="{00000000-0000-0000-0000-000000000000}"/>
  <bookViews>
    <workbookView xWindow="-120" yWindow="-120" windowWidth="29040" windowHeight="15840" tabRatio="955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</workbook>
</file>

<file path=xl/calcChain.xml><?xml version="1.0" encoding="utf-8"?>
<calcChain xmlns="http://schemas.openxmlformats.org/spreadsheetml/2006/main">
  <c r="B24" i="4" l="1"/>
  <c r="B25" i="4"/>
  <c r="B26" i="4"/>
  <c r="R23" i="4"/>
  <c r="R24" i="4"/>
  <c r="R25" i="4"/>
  <c r="C23" i="4"/>
  <c r="C24" i="4"/>
  <c r="C25" i="4"/>
  <c r="B19" i="4"/>
  <c r="B20" i="4" s="1"/>
  <c r="B21" i="4" s="1"/>
  <c r="B22" i="4" s="1"/>
  <c r="B23" i="4" s="1"/>
  <c r="U20" i="12"/>
  <c r="R18" i="13"/>
  <c r="C18" i="13"/>
  <c r="C19" i="12"/>
  <c r="C20" i="12"/>
  <c r="C21" i="12"/>
  <c r="C18" i="12"/>
  <c r="C19" i="4"/>
  <c r="C20" i="4"/>
  <c r="C21" i="4"/>
  <c r="C22" i="4"/>
  <c r="C26" i="4"/>
  <c r="C18" i="4"/>
  <c r="R26" i="4" l="1"/>
  <c r="R18" i="1" l="1"/>
  <c r="R19" i="4"/>
  <c r="R22" i="4"/>
  <c r="R21" i="4"/>
  <c r="R20" i="12" l="1"/>
  <c r="R18" i="12"/>
  <c r="R20" i="4" l="1"/>
  <c r="R19" i="12"/>
  <c r="R21" i="12" l="1"/>
  <c r="B23" i="12" l="1"/>
  <c r="R18" i="4" l="1"/>
  <c r="B21" i="13" l="1"/>
  <c r="B21" i="11"/>
  <c r="B21" i="10"/>
  <c r="B21" i="9"/>
  <c r="B20" i="8"/>
  <c r="B21" i="7"/>
  <c r="B21" i="6"/>
  <c r="B21" i="5"/>
  <c r="B27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<sst xmlns="http://schemas.openxmlformats.org/spreadsheetml/2006/main" count="851" uniqueCount="96">
  <si>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</si>
  <si>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</si>
  <si>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</si>
  <si>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</si>
  <si>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</si>
  <si>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</si>
  <si>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</si>
  <si>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</si>
  <si>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</si>
  <si>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</si>
  <si>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</si>
  <si>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</si>
  <si>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</si>
  <si>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</si>
  <si>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</si>
  <si>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</si>
  <si>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</si>
  <si>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</si>
  <si>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</si>
  <si>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</si>
  <si>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</si>
  <si>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</si>
  <si>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</si>
  <si>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</si>
  <si>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</si>
  <si>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</si>
  <si>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</si>
  <si>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</si>
  <si>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</si>
  <si>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</si>
  <si>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</si>
  <si>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</si>
  <si>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</si>
  <si>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</si>
  <si>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</si>
  <si>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</si>
  <si>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</si>
  <si>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</si>
  <si>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</si>
  <si>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</si>
  <si>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</si>
  <si>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</si>
  <si>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</si>
  <si>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</si>
  <si>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</si>
  <si>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</si>
  <si>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</si>
  <si>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</si>
  <si>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магистральные газопроводы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</si>
  <si>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</si>
  <si>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</si>
  <si>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Услуги охраны</t>
  </si>
  <si>
    <t>Приобретение электроэнергии</t>
  </si>
  <si>
    <t>кВт.ч.</t>
  </si>
  <si>
    <t>ОВО по г. Сургуту</t>
  </si>
  <si>
    <t>Приобретение ГСМ</t>
  </si>
  <si>
    <t>литр</t>
  </si>
  <si>
    <t>ООО "Петролстарт"</t>
  </si>
  <si>
    <t>Вспомогательные материалы</t>
  </si>
  <si>
    <t>штук</t>
  </si>
  <si>
    <t>АО "Энергосбытовая компания Восток"</t>
  </si>
  <si>
    <t>ООО "Техгидросервис"</t>
  </si>
  <si>
    <t>Автозапчасти</t>
  </si>
  <si>
    <t>Услуги обслуживания системы сигнализации по обнаружению утечки газа</t>
  </si>
  <si>
    <t>месяц</t>
  </si>
  <si>
    <t>ООО "Олюр"</t>
  </si>
  <si>
    <t>ФГУП Охрана Росгвардии</t>
  </si>
  <si>
    <t>ИП Кныш О.М.</t>
  </si>
  <si>
    <t>от 8 декабря 2022 г. N 960/22</t>
  </si>
  <si>
    <t>Услуги ремонта автотранспорта</t>
  </si>
  <si>
    <t>ИП Балин М.В.</t>
  </si>
  <si>
    <t>Регион Авто ТК ООО</t>
  </si>
  <si>
    <t>ШИНТОРГ-СУРГУТ ООО</t>
  </si>
  <si>
    <t>ЮГОС-КОНС ООО</t>
  </si>
  <si>
    <t>ПКС ООО</t>
  </si>
  <si>
    <t>август 2025 г.</t>
  </si>
  <si>
    <t>* Информация представлена при наличии документов по состоянию на 10.09.2025</t>
  </si>
  <si>
    <t>№ 2085 от 14.07.2025</t>
  </si>
  <si>
    <t>№17663 от 31.07.2025</t>
  </si>
  <si>
    <t>№19510/80 от 31.07.2025</t>
  </si>
  <si>
    <t>ед.</t>
  </si>
  <si>
    <t>№382 от 31.07.2025</t>
  </si>
  <si>
    <t>№ 951 от 31.07.2025</t>
  </si>
  <si>
    <t>№ 262 от 31.07.2025</t>
  </si>
  <si>
    <t>№  26 от 30.07.2025</t>
  </si>
  <si>
    <t>№ 829 от 04.07.2025</t>
  </si>
  <si>
    <t>№ УТ-357 от 14.07.2025</t>
  </si>
  <si>
    <t>ЮМК ООО</t>
  </si>
  <si>
    <t>№885 от 11.07.2025</t>
  </si>
  <si>
    <t>Интернет Решения ООО</t>
  </si>
  <si>
    <t>№692083/158 от 22.07.2025; 1252292/7 от 22.07.2025; 2202741/5 от 22.07.2025</t>
  </si>
  <si>
    <t>ПИРАНТ ООО</t>
  </si>
  <si>
    <t>№ УТ-2067 от 23.07.2025</t>
  </si>
  <si>
    <t>№25073100449/05 от 31.07.2025</t>
  </si>
  <si>
    <t>№ТГ00-003985 от 03.07.2025; ТГ00-004181 от 11.07.2025; ТГ00-004113 от 09.07.2025; ТГ00-004271 от 15.07.2025; ТГ00-004455 от 23.07.2025; ТГ00-004455 от 23.07.2025; ТГ00-004497 от 24.07.2025; ТГ00-004497 от 24.07.2025ТГ00-004298 от 16.07.2025; ТГ00-004645 от 31.07.2025; ТГ00-004005 от 04.07.2025;ТГ00-004655 от 31.07.2025; ТГ00-004655 от 31.07.2025; ТГ00-004526 от 25.07.2025; ТГ00-004166 от 10.07.2025; ТГ00-004076 от 08.07.2025; ТГ00-004076 от 08.07.2025;ТГ00-004003 от 04.07.2025; ТГ00-004003 от 04.07.2025; ТГ00-004388 от 21.07.2025; ТГ00-004388 от 21.07.2025;ТГ00-003984 от 03.07.2025</t>
  </si>
  <si>
    <t>№680 от 12.07.2025; 684 от 17.07.2025; 689 от 17.07.2025; 695 от 19.07.2025; 694 от 21.07.2025; 708 от 31.07.2025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</si>
</sst>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#,##0.000000"/>
    <numFmt numFmtId="167" formatCode="#,##0.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165" fontId="0" fillId="0" borderId="0" xfId="0" applyNumberFormat="1"/>
    <xf numFmtId="4" fontId="0" fillId="0" borderId="0" xfId="0" applyNumberFormat="1"/>
    <xf numFmtId="0" fontId="11" fillId="0" borderId="1" xfId="0" applyFont="1" applyBorder="1" applyAlignment="1">
      <alignment horizontal="center" vertical="center" wrapText="1"/>
    </xf>
    <xf numFmtId="166" fontId="0" fillId="0" borderId="0" xfId="0" applyNumberFormat="1"/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2" fillId="0" borderId="0" xfId="0" applyFont="1"/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14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167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/>
    </xf>
    <xf numFmtId="1" fontId="1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1"/>
  <sheetViews>
    <sheetView zoomScale="79" zoomScaleNormal="79" workbookViewId="0">
      <selection activeCell="R28" sqref="R28"/>
    </sheetView>
  </sheetViews>
  <sheetFormatPr defaultRowHeight="15" x14ac:dyDescent="0.25"/>
  <cols>
    <col min="1" max="1" width="4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42578125" customWidth="1"/>
    <col min="23" max="23" width="21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">
        <v>75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51.75" customHeight="1" x14ac:dyDescent="0.25">
      <c r="B18" s="16">
        <v>1</v>
      </c>
      <c r="C18" s="37">
        <v>45869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52</v>
      </c>
      <c r="R18" s="28">
        <f>U18/T18</f>
        <v>9.4932127152067541E-3</v>
      </c>
      <c r="S18" s="16" t="s">
        <v>53</v>
      </c>
      <c r="T18" s="29">
        <v>17.064823559731199</v>
      </c>
      <c r="U18" s="29">
        <v>0.16200000000000001</v>
      </c>
      <c r="V18" s="41" t="s">
        <v>60</v>
      </c>
      <c r="W18" s="16" t="s">
        <v>93</v>
      </c>
    </row>
    <row r="19" spans="2:23" s="7" customFormat="1" ht="18.7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18.7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3" t="s">
        <v>76</v>
      </c>
      <c r="T21" s="15"/>
      <c r="U21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27"/>
  <sheetViews>
    <sheetView zoomScale="74" zoomScaleNormal="74" workbookViewId="0">
      <selection activeCell="T22" sqref="T22"/>
    </sheetView>
  </sheetViews>
  <sheetFormatPr defaultRowHeight="15" x14ac:dyDescent="0.25"/>
  <cols>
    <col min="1" max="1" width="8.140625" customWidth="1"/>
    <col min="2" max="2" width="8.42578125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6.140625" customWidth="1"/>
    <col min="16" max="16" width="11.85546875" customWidth="1"/>
    <col min="17" max="17" width="19" customWidth="1"/>
    <col min="18" max="18" width="13.140625" customWidth="1"/>
    <col min="19" max="20" width="12.85546875" customWidth="1"/>
    <col min="21" max="21" width="13.85546875" customWidth="1"/>
    <col min="22" max="22" width="32.7109375" customWidth="1"/>
    <col min="23" max="23" width="3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август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0.75" customHeight="1" x14ac:dyDescent="0.25">
      <c r="B18" s="16">
        <v>1</v>
      </c>
      <c r="C18" s="37">
        <f>'(1) Приобретение электроэнергии'!$C$18</f>
        <v>45869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58</v>
      </c>
      <c r="R18" s="28">
        <f t="shared" ref="R18" si="0">U18/T18</f>
        <v>0.16660712305025996</v>
      </c>
      <c r="S18" s="16" t="s">
        <v>59</v>
      </c>
      <c r="T18" s="43">
        <v>577</v>
      </c>
      <c r="U18" s="30">
        <v>96.13230999999999</v>
      </c>
      <c r="V18" s="40" t="s">
        <v>61</v>
      </c>
      <c r="W18" s="41" t="s">
        <v>94</v>
      </c>
    </row>
    <row r="19" spans="2:23" s="18" customFormat="1" ht="30.75" customHeight="1" x14ac:dyDescent="0.25">
      <c r="B19" s="16">
        <f>B18+1</f>
        <v>2</v>
      </c>
      <c r="C19" s="37">
        <f>'(1) Приобретение электроэнергии'!$C$18</f>
        <v>45869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16" t="s">
        <v>58</v>
      </c>
      <c r="R19" s="28">
        <f t="shared" ref="R19" si="1">U19/T19</f>
        <v>8.3000000000000004E-2</v>
      </c>
      <c r="S19" s="16" t="s">
        <v>59</v>
      </c>
      <c r="T19" s="43">
        <v>36</v>
      </c>
      <c r="U19" s="30">
        <v>2.988</v>
      </c>
      <c r="V19" s="40" t="s">
        <v>73</v>
      </c>
      <c r="W19" s="41" t="s">
        <v>82</v>
      </c>
    </row>
    <row r="20" spans="2:23" s="18" customFormat="1" ht="30.75" customHeight="1" x14ac:dyDescent="0.25">
      <c r="B20" s="16">
        <f t="shared" ref="B20:B26" si="2">B19+1</f>
        <v>3</v>
      </c>
      <c r="C20" s="37">
        <f>'(1) Приобретение электроэнергии'!$C$18</f>
        <v>45869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16" t="s">
        <v>62</v>
      </c>
      <c r="R20" s="28">
        <f t="shared" ref="R20:R25" si="3">U20/T20</f>
        <v>0.43356047619047622</v>
      </c>
      <c r="S20" s="16" t="s">
        <v>59</v>
      </c>
      <c r="T20" s="43">
        <v>21</v>
      </c>
      <c r="U20" s="28">
        <v>9.1047700000000003</v>
      </c>
      <c r="V20" s="41" t="s">
        <v>67</v>
      </c>
      <c r="W20" s="41" t="s">
        <v>83</v>
      </c>
    </row>
    <row r="21" spans="2:23" s="18" customFormat="1" ht="30.75" customHeight="1" x14ac:dyDescent="0.25">
      <c r="B21" s="16">
        <f t="shared" si="2"/>
        <v>4</v>
      </c>
      <c r="C21" s="37">
        <f>'(1) Приобретение электроэнергии'!$C$18</f>
        <v>45869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16" t="s">
        <v>62</v>
      </c>
      <c r="R21" s="28">
        <f t="shared" si="3"/>
        <v>0.24083399999999999</v>
      </c>
      <c r="S21" s="16" t="s">
        <v>59</v>
      </c>
      <c r="T21" s="43">
        <v>5</v>
      </c>
      <c r="U21" s="28">
        <v>1.20417</v>
      </c>
      <c r="V21" s="41" t="s">
        <v>71</v>
      </c>
      <c r="W21" s="41" t="s">
        <v>84</v>
      </c>
    </row>
    <row r="22" spans="2:23" s="18" customFormat="1" ht="30.75" customHeight="1" x14ac:dyDescent="0.25">
      <c r="B22" s="16">
        <f t="shared" si="2"/>
        <v>5</v>
      </c>
      <c r="C22" s="37">
        <f>'(1) Приобретение электроэнергии'!$C$18</f>
        <v>45869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16" t="s">
        <v>62</v>
      </c>
      <c r="R22" s="28">
        <f t="shared" si="3"/>
        <v>5.0833349999999999</v>
      </c>
      <c r="S22" s="16" t="s">
        <v>59</v>
      </c>
      <c r="T22" s="43">
        <v>2</v>
      </c>
      <c r="U22" s="28">
        <v>10.16667</v>
      </c>
      <c r="V22" s="41" t="s">
        <v>72</v>
      </c>
      <c r="W22" s="41" t="s">
        <v>85</v>
      </c>
    </row>
    <row r="23" spans="2:23" s="18" customFormat="1" ht="30.75" customHeight="1" x14ac:dyDescent="0.25">
      <c r="B23" s="16">
        <f t="shared" si="2"/>
        <v>6</v>
      </c>
      <c r="C23" s="37">
        <f>'(1) Приобретение электроэнергии'!$C$18</f>
        <v>45869</v>
      </c>
      <c r="D23" s="16" t="s">
        <v>49</v>
      </c>
      <c r="E23" s="16" t="s">
        <v>49</v>
      </c>
      <c r="F23" s="16" t="s">
        <v>49</v>
      </c>
      <c r="G23" s="16" t="s">
        <v>49</v>
      </c>
      <c r="H23" s="16" t="s">
        <v>49</v>
      </c>
      <c r="I23" s="16" t="s">
        <v>49</v>
      </c>
      <c r="J23" s="16" t="s">
        <v>49</v>
      </c>
      <c r="K23" s="16" t="s">
        <v>49</v>
      </c>
      <c r="L23" s="16" t="s">
        <v>49</v>
      </c>
      <c r="M23" s="16" t="s">
        <v>49</v>
      </c>
      <c r="N23" s="16" t="s">
        <v>49</v>
      </c>
      <c r="O23" s="16" t="s">
        <v>50</v>
      </c>
      <c r="P23" s="16" t="s">
        <v>49</v>
      </c>
      <c r="Q23" s="16" t="s">
        <v>58</v>
      </c>
      <c r="R23" s="28">
        <f t="shared" si="3"/>
        <v>1.1092025433288892</v>
      </c>
      <c r="S23" s="16" t="s">
        <v>59</v>
      </c>
      <c r="T23" s="43">
        <v>48.755000000000003</v>
      </c>
      <c r="U23" s="28">
        <v>54.079169999999998</v>
      </c>
      <c r="V23" s="41" t="s">
        <v>87</v>
      </c>
      <c r="W23" s="41" t="s">
        <v>88</v>
      </c>
    </row>
    <row r="24" spans="2:23" s="18" customFormat="1" ht="30.75" customHeight="1" x14ac:dyDescent="0.25">
      <c r="B24" s="16">
        <f t="shared" si="2"/>
        <v>7</v>
      </c>
      <c r="C24" s="37">
        <f>'(1) Приобретение электроэнергии'!$C$18</f>
        <v>45869</v>
      </c>
      <c r="D24" s="16" t="s">
        <v>49</v>
      </c>
      <c r="E24" s="16" t="s">
        <v>49</v>
      </c>
      <c r="F24" s="16" t="s">
        <v>49</v>
      </c>
      <c r="G24" s="16" t="s">
        <v>49</v>
      </c>
      <c r="H24" s="16" t="s">
        <v>49</v>
      </c>
      <c r="I24" s="16" t="s">
        <v>49</v>
      </c>
      <c r="J24" s="16" t="s">
        <v>49</v>
      </c>
      <c r="K24" s="16" t="s">
        <v>49</v>
      </c>
      <c r="L24" s="16" t="s">
        <v>49</v>
      </c>
      <c r="M24" s="16" t="s">
        <v>49</v>
      </c>
      <c r="N24" s="16" t="s">
        <v>49</v>
      </c>
      <c r="O24" s="16" t="s">
        <v>50</v>
      </c>
      <c r="P24" s="16" t="s">
        <v>49</v>
      </c>
      <c r="Q24" s="16" t="s">
        <v>58</v>
      </c>
      <c r="R24" s="28">
        <f t="shared" si="3"/>
        <v>1.9233450000000001</v>
      </c>
      <c r="S24" s="16" t="s">
        <v>59</v>
      </c>
      <c r="T24" s="43">
        <v>4</v>
      </c>
      <c r="U24" s="28">
        <v>7.6933800000000003</v>
      </c>
      <c r="V24" s="41" t="s">
        <v>89</v>
      </c>
      <c r="W24" s="41" t="s">
        <v>90</v>
      </c>
    </row>
    <row r="25" spans="2:23" s="18" customFormat="1" ht="30.75" customHeight="1" x14ac:dyDescent="0.25">
      <c r="B25" s="16">
        <f t="shared" si="2"/>
        <v>8</v>
      </c>
      <c r="C25" s="37">
        <f>'(1) Приобретение электроэнергии'!$C$18</f>
        <v>45869</v>
      </c>
      <c r="D25" s="16" t="s">
        <v>49</v>
      </c>
      <c r="E25" s="16" t="s">
        <v>49</v>
      </c>
      <c r="F25" s="16" t="s">
        <v>49</v>
      </c>
      <c r="G25" s="16" t="s">
        <v>49</v>
      </c>
      <c r="H25" s="16" t="s">
        <v>49</v>
      </c>
      <c r="I25" s="16" t="s">
        <v>49</v>
      </c>
      <c r="J25" s="16" t="s">
        <v>49</v>
      </c>
      <c r="K25" s="16" t="s">
        <v>49</v>
      </c>
      <c r="L25" s="16" t="s">
        <v>49</v>
      </c>
      <c r="M25" s="16" t="s">
        <v>49</v>
      </c>
      <c r="N25" s="16" t="s">
        <v>49</v>
      </c>
      <c r="O25" s="16" t="s">
        <v>50</v>
      </c>
      <c r="P25" s="16" t="s">
        <v>49</v>
      </c>
      <c r="Q25" s="16" t="s">
        <v>58</v>
      </c>
      <c r="R25" s="28">
        <f t="shared" si="3"/>
        <v>2.1333337499999998</v>
      </c>
      <c r="S25" s="16" t="s">
        <v>59</v>
      </c>
      <c r="T25" s="43">
        <v>8</v>
      </c>
      <c r="U25" s="28">
        <v>17.066669999999998</v>
      </c>
      <c r="V25" s="41" t="s">
        <v>91</v>
      </c>
      <c r="W25" s="41" t="s">
        <v>92</v>
      </c>
    </row>
    <row r="26" spans="2:23" s="18" customFormat="1" ht="30.75" customHeight="1" x14ac:dyDescent="0.25">
      <c r="B26" s="16">
        <f t="shared" si="2"/>
        <v>9</v>
      </c>
      <c r="C26" s="37">
        <f>'(1) Приобретение электроэнергии'!$C$18</f>
        <v>45869</v>
      </c>
      <c r="D26" s="16" t="s">
        <v>49</v>
      </c>
      <c r="E26" s="16" t="s">
        <v>49</v>
      </c>
      <c r="F26" s="16" t="s">
        <v>49</v>
      </c>
      <c r="G26" s="16" t="s">
        <v>49</v>
      </c>
      <c r="H26" s="16" t="s">
        <v>49</v>
      </c>
      <c r="I26" s="16" t="s">
        <v>49</v>
      </c>
      <c r="J26" s="16" t="s">
        <v>49</v>
      </c>
      <c r="K26" s="16" t="s">
        <v>49</v>
      </c>
      <c r="L26" s="16" t="s">
        <v>49</v>
      </c>
      <c r="M26" s="16" t="s">
        <v>49</v>
      </c>
      <c r="N26" s="16" t="s">
        <v>49</v>
      </c>
      <c r="O26" s="16" t="s">
        <v>50</v>
      </c>
      <c r="P26" s="16" t="s">
        <v>49</v>
      </c>
      <c r="Q26" s="16" t="s">
        <v>58</v>
      </c>
      <c r="R26" s="28">
        <f t="shared" ref="R26" si="4">U26/T26</f>
        <v>3.3291666666666671</v>
      </c>
      <c r="S26" s="16" t="s">
        <v>59</v>
      </c>
      <c r="T26" s="43">
        <v>6</v>
      </c>
      <c r="U26" s="28">
        <v>19.975000000000001</v>
      </c>
      <c r="V26" s="41" t="s">
        <v>74</v>
      </c>
      <c r="W26" s="41" t="s">
        <v>86</v>
      </c>
    </row>
    <row r="27" spans="2:23" x14ac:dyDescent="0.25">
      <c r="B27" s="38" t="str">
        <f>'(1) Приобретение электроэнергии'!B21</f>
        <v>* Информация представлена при наличии документов по состоянию на 10.09.2025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1"/>
  <sheetViews>
    <sheetView zoomScale="84" zoomScaleNormal="84" workbookViewId="0">
      <selection activeCell="K21" sqref="K21"/>
    </sheetView>
  </sheetViews>
  <sheetFormatPr defaultRowHeight="15" x14ac:dyDescent="0.25"/>
  <cols>
    <col min="1" max="1" width="2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август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10.09.2025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1"/>
  <sheetViews>
    <sheetView zoomScale="82" zoomScaleNormal="82" workbookViewId="0"/>
  </sheetViews>
  <sheetFormatPr defaultRowHeight="15" x14ac:dyDescent="0.25"/>
  <cols>
    <col min="1" max="1" width="2.28515625" customWidth="1"/>
    <col min="2" max="2" width="10.5703125" customWidth="1"/>
    <col min="3" max="3" width="12.5703125" customWidth="1"/>
    <col min="4" max="7" width="11.140625" customWidth="1"/>
    <col min="8" max="8" width="13.5703125" customWidth="1"/>
    <col min="9" max="9" width="15.5703125" customWidth="1"/>
    <col min="10" max="11" width="14" customWidth="1"/>
    <col min="12" max="15" width="15.5703125" customWidth="1"/>
    <col min="16" max="16" width="11.85546875" customWidth="1"/>
    <col min="17" max="17" width="25" customWidth="1"/>
    <col min="18" max="18" width="12.140625" customWidth="1"/>
    <col min="19" max="20" width="12.85546875" customWidth="1"/>
    <col min="21" max="21" width="13.85546875" customWidth="1"/>
    <col min="22" max="22" width="27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август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63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25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10.09.2025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1"/>
  <sheetViews>
    <sheetView zoomScale="84" zoomScaleNormal="84" workbookViewId="0">
      <selection activeCell="L29" sqref="L29"/>
    </sheetView>
  </sheetViews>
  <sheetFormatPr defaultRowHeight="15" x14ac:dyDescent="0.25"/>
  <cols>
    <col min="1" max="1" width="4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август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10.09.2025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O26" sqref="O26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август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10.09.2025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1"/>
  <sheetViews>
    <sheetView zoomScale="80" zoomScaleNormal="80" workbookViewId="0">
      <selection activeCell="Q26" sqref="Q26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5703125" customWidth="1"/>
    <col min="18" max="18" width="13.140625" customWidth="1"/>
    <col min="19" max="20" width="12.85546875" customWidth="1"/>
    <col min="21" max="21" width="13.85546875" customWidth="1"/>
    <col min="22" max="22" width="32.140625" customWidth="1"/>
    <col min="23" max="23" width="2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август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21.75" customHeight="1" x14ac:dyDescent="0.25">
      <c r="B18" s="16" t="s">
        <v>49</v>
      </c>
      <c r="C18" s="16" t="s">
        <v>49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49</v>
      </c>
      <c r="P18" s="16" t="s">
        <v>49</v>
      </c>
      <c r="Q18" s="16" t="s">
        <v>49</v>
      </c>
      <c r="R18" s="16" t="s">
        <v>49</v>
      </c>
      <c r="S18" s="16" t="s">
        <v>49</v>
      </c>
      <c r="T18" s="16" t="s">
        <v>49</v>
      </c>
      <c r="U18" s="16" t="s">
        <v>49</v>
      </c>
      <c r="V18" s="16" t="s">
        <v>49</v>
      </c>
      <c r="W18" s="16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10.09.2025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1"/>
  <sheetViews>
    <sheetView zoomScale="84" zoomScaleNormal="84" workbookViewId="0">
      <selection activeCell="S31" sqref="S31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август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10.09.2025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1"/>
  <sheetViews>
    <sheetView zoomScale="79" zoomScaleNormal="79" workbookViewId="0">
      <selection activeCell="R27" sqref="R27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август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10.09.2025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W23"/>
  <sheetViews>
    <sheetView zoomScale="75" zoomScaleNormal="75" workbookViewId="0">
      <selection activeCell="U18" sqref="U18:U21"/>
    </sheetView>
  </sheetViews>
  <sheetFormatPr defaultRowHeight="15" x14ac:dyDescent="0.25"/>
  <cols>
    <col min="1" max="1" width="3" customWidth="1"/>
    <col min="2" max="2" width="11.5703125" customWidth="1"/>
    <col min="3" max="3" width="13.5703125" customWidth="1"/>
    <col min="4" max="4" width="10.425781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4.85546875" customWidth="1"/>
    <col min="14" max="14" width="15.5703125" customWidth="1"/>
    <col min="15" max="15" width="17.5703125" customWidth="1"/>
    <col min="16" max="16" width="11.85546875" customWidth="1"/>
    <col min="17" max="17" width="33.5703125" customWidth="1"/>
    <col min="18" max="18" width="13.140625" customWidth="1"/>
    <col min="19" max="20" width="12.85546875" customWidth="1"/>
    <col min="21" max="21" width="13.85546875" customWidth="1"/>
    <col min="22" max="22" width="31.5703125" customWidth="1"/>
    <col min="23" max="23" width="32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август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27">
        <f>'(1) Приобретение электроэнергии'!$C$18</f>
        <v>45869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31" t="s">
        <v>51</v>
      </c>
      <c r="R18" s="32">
        <f>U18/T18</f>
        <v>14.162000000000001</v>
      </c>
      <c r="S18" s="33" t="s">
        <v>64</v>
      </c>
      <c r="T18" s="34">
        <v>1</v>
      </c>
      <c r="U18" s="30">
        <v>14.162000000000001</v>
      </c>
      <c r="V18" s="41" t="s">
        <v>54</v>
      </c>
      <c r="W18" s="31" t="s">
        <v>78</v>
      </c>
    </row>
    <row r="19" spans="2:23" s="18" customFormat="1" ht="32.25" customHeight="1" x14ac:dyDescent="0.25">
      <c r="B19" s="16">
        <v>2</v>
      </c>
      <c r="C19" s="27">
        <f>'(1) Приобретение электроэнергии'!$C$18</f>
        <v>45869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31" t="s">
        <v>51</v>
      </c>
      <c r="R19" s="32">
        <f t="shared" ref="R19:R21" si="0">U19/T19</f>
        <v>1.8310999999999999</v>
      </c>
      <c r="S19" s="33" t="s">
        <v>64</v>
      </c>
      <c r="T19" s="29">
        <v>1</v>
      </c>
      <c r="U19" s="30">
        <v>1.8310999999999999</v>
      </c>
      <c r="V19" s="41" t="s">
        <v>66</v>
      </c>
      <c r="W19" s="31" t="s">
        <v>79</v>
      </c>
    </row>
    <row r="20" spans="2:23" s="18" customFormat="1" ht="32.25" customHeight="1" x14ac:dyDescent="0.25">
      <c r="B20" s="16">
        <v>3</v>
      </c>
      <c r="C20" s="27">
        <f>'(1) Приобретение электроэнергии'!$C$18</f>
        <v>45869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31" t="s">
        <v>69</v>
      </c>
      <c r="R20" s="32">
        <f>U20/T20</f>
        <v>20.806833333333334</v>
      </c>
      <c r="S20" s="33" t="s">
        <v>80</v>
      </c>
      <c r="T20" s="29">
        <v>6</v>
      </c>
      <c r="U20" s="30">
        <f>124841/1000</f>
        <v>124.84099999999999</v>
      </c>
      <c r="V20" s="41" t="s">
        <v>70</v>
      </c>
      <c r="W20" s="41" t="s">
        <v>95</v>
      </c>
    </row>
    <row r="21" spans="2:23" s="18" customFormat="1" ht="50.25" customHeight="1" x14ac:dyDescent="0.25">
      <c r="B21" s="16">
        <v>4</v>
      </c>
      <c r="C21" s="27">
        <f>'(1) Приобретение электроэнергии'!$C$18</f>
        <v>45869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35" t="s">
        <v>63</v>
      </c>
      <c r="R21" s="32">
        <f t="shared" si="0"/>
        <v>3.85</v>
      </c>
      <c r="S21" s="16" t="s">
        <v>64</v>
      </c>
      <c r="T21" s="36">
        <v>1</v>
      </c>
      <c r="U21" s="32">
        <v>3.85</v>
      </c>
      <c r="V21" s="42" t="s">
        <v>65</v>
      </c>
      <c r="W21" s="42" t="s">
        <v>81</v>
      </c>
    </row>
    <row r="22" spans="2:23" s="19" customFormat="1" ht="15.75" x14ac:dyDescent="0.25">
      <c r="B22" s="20"/>
      <c r="C22" s="24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2"/>
      <c r="R22" s="21"/>
      <c r="S22" s="20"/>
      <c r="T22" s="25"/>
      <c r="U22" s="21"/>
      <c r="V22" s="26"/>
      <c r="W22" s="26"/>
    </row>
    <row r="23" spans="2:23" x14ac:dyDescent="0.25">
      <c r="B23" t="str">
        <f>'(1) Приобретение электроэнергии'!B21</f>
        <v>* Информация представлена при наличии документов по состоянию на 10.09.2025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5" type="noConversion"/>
  <hyperlinks>
    <hyperlink ref="W3" location="sub_0" display="sub_0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26"/>
  <sheetViews>
    <sheetView tabSelected="1" zoomScale="82" zoomScaleNormal="82" workbookViewId="0">
      <selection activeCell="D35" sqref="D35:D36"/>
    </sheetView>
  </sheetViews>
  <sheetFormatPr defaultRowHeight="15" x14ac:dyDescent="0.25"/>
  <cols>
    <col min="1" max="1" width="3.85546875" customWidth="1"/>
    <col min="3" max="3" width="12.5703125" customWidth="1"/>
    <col min="4" max="4" width="11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8.7109375" customWidth="1"/>
    <col min="17" max="17" width="20.85546875" customWidth="1"/>
    <col min="18" max="18" width="13.140625" customWidth="1"/>
    <col min="19" max="20" width="12.85546875" customWidth="1"/>
    <col min="21" max="21" width="13.85546875" customWidth="1"/>
    <col min="22" max="22" width="24" customWidth="1"/>
    <col min="23" max="23" width="2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август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45">
        <f>'(1) Приобретение электроэнергии'!$C$18</f>
        <v>45869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33" t="s">
        <v>55</v>
      </c>
      <c r="R18" s="32">
        <f>U18/T18</f>
        <v>5.3616182739483598E-2</v>
      </c>
      <c r="S18" s="33" t="s">
        <v>56</v>
      </c>
      <c r="T18" s="29">
        <v>1119.0651205352463</v>
      </c>
      <c r="U18" s="39">
        <v>60</v>
      </c>
      <c r="V18" s="40" t="s">
        <v>57</v>
      </c>
      <c r="W18" s="33" t="s">
        <v>77</v>
      </c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10.09.2025</v>
      </c>
    </row>
    <row r="22" spans="2:23" x14ac:dyDescent="0.25">
      <c r="U22" s="17"/>
    </row>
    <row r="24" spans="2:23" x14ac:dyDescent="0.25">
      <c r="T24" s="15"/>
      <c r="U24" s="15"/>
    </row>
    <row r="25" spans="2:23" x14ac:dyDescent="0.25">
      <c r="T25" s="15"/>
      <c r="U25" s="15"/>
    </row>
    <row r="26" spans="2:23" x14ac:dyDescent="0.25">
      <c r="T26" s="15"/>
      <c r="U26" s="15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2025-09-10T02:51:32Z</dcterms:modified>
</cp:coreProperties>
</file>