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FB431578-9E85-4DFB-987A-04B2914E78E0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18" i="13" l="1"/>
  <c r="T18" i="1"/>
  <c r="R20" i="12" l="1"/>
  <c r="R21" i="12"/>
  <c r="R20" i="4"/>
  <c r="R21" i="4"/>
  <c r="R19" i="4"/>
  <c r="R22" i="4"/>
  <c r="R19" i="12"/>
  <c r="R22" i="12" l="1"/>
  <c r="B24" i="12" l="1"/>
  <c r="R18" i="4" l="1"/>
  <c r="R18" i="12" l="1"/>
  <c r="B21" i="13" l="1"/>
  <c r="B21" i="11"/>
  <c r="B21" i="10"/>
  <c r="B21" i="9"/>
  <c r="B20" i="8"/>
  <c r="B21" i="7"/>
  <c r="B21" i="6"/>
  <c r="B21" i="5"/>
  <c r="B24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<sst xmlns="http://schemas.openxmlformats.org/spreadsheetml/2006/main" count="800" uniqueCount="91">
  <si>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</si>
  <si>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</si>
  <si>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</si>
  <si>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</si>
  <si>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</si>
  <si>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</si>
  <si>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</si>
  <si>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</si>
  <si>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</si>
  <si>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</si>
  <si>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</si>
  <si>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</si>
  <si>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</si>
  <si>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</si>
  <si>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</si>
  <si>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</si>
  <si>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</si>
  <si>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</si>
  <si>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</si>
  <si>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</si>
  <si>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</si>
  <si>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</si>
  <si>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</si>
  <si>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</si>
  <si>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</si>
  <si>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</si>
  <si>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</si>
  <si>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</si>
  <si>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</si>
  <si>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</si>
  <si>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</si>
  <si>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</si>
  <si>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</si>
  <si>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</si>
  <si>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</si>
  <si>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</si>
  <si>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</si>
  <si>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</si>
  <si>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</si>
  <si>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</si>
  <si>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</si>
  <si>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</si>
  <si>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</si>
  <si>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</si>
  <si>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</si>
  <si>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</si>
  <si>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</si>
  <si>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</si>
  <si>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</si>
  <si>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</si>
  <si>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</si>
  <si>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Месяц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</si>
  <si>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</si>
  <si>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</si>
  <si>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</si>
  <si>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</si>
  <si>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</si>
  <si>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</si>
  <si>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</si>
  <si>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</si>
  <si>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</si>
  <si>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</si>
  <si>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</si>
  <si>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</si>
  <si>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</si>
  <si>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</si>
  <si>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</si>
  <si>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ИП Галеверя В.П.</t>
  </si>
  <si>
    <t>ФГУП Охрана Росгвардии</t>
  </si>
  <si>
    <t>от 8 декабря 2022 г. N 960/22</t>
  </si>
  <si>
    <t>ООО "Аргос"</t>
  </si>
  <si>
    <t>Текущий ремонт электростанции</t>
  </si>
  <si>
    <t>Услуги ремонта автотранспорта</t>
  </si>
  <si>
    <t>ИП Балин М.В.</t>
  </si>
  <si>
    <t>ООО "Премиум Ойл"</t>
  </si>
  <si>
    <t>июнь 2025 г.</t>
  </si>
  <si>
    <t>* Информация представлена при наличии документов по состоянию на 10.07.2025</t>
  </si>
  <si>
    <t>Магистраль НефтеГаз ООО</t>
  </si>
  <si>
    <t>ЮГРА КАМЕНЬ ООО</t>
  </si>
  <si>
    <t>№ ТГ00-002964 от 31.05.2025</t>
  </si>
  <si>
    <t>№ 8702 от 31.05.2025</t>
  </si>
  <si>
    <t>№ УТ-840 от 31.05.2025</t>
  </si>
  <si>
    <t>№ УТ-215 от 31.05.2025</t>
  </si>
  <si>
    <t>№607 от 31.05.2025</t>
  </si>
  <si>
    <t>№ 24113000456/05 от 31.05.2025</t>
  </si>
  <si>
    <t>№ 00011461 от 31.05.2025</t>
  </si>
  <si>
    <t>№ 13221/80 от 31.05.2025</t>
  </si>
  <si>
    <t>№ 614 от 31.05.2025</t>
  </si>
  <si>
    <t>№ 268 от 31.05.2025</t>
  </si>
  <si>
    <t>№ 266 от 31.05.2025</t>
  </si>
  <si>
    <t>№ 653 от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</si>
</sst>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6" fontId="0" fillId="0" borderId="0" xfId="0" applyNumberFormat="1"/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justify" vertical="center" wrapText="1"/>
    </xf>
    <xf numFmtId="0" fontId="12" fillId="0" borderId="0" xfId="0" applyFont="1"/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21"/>
  <sheetViews>
    <sheetView topLeftCell="A4" zoomScale="79" zoomScaleNormal="79" workbookViewId="0">
      <selection activeCell="W18" sqref="W1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75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51.75" customHeight="1" x14ac:dyDescent="0.25">
      <c r="B18" s="16">
        <v>1</v>
      </c>
      <c r="C18" s="17">
        <v>45808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53</v>
      </c>
      <c r="R18" s="18">
        <v>8.9999999999999993E-3</v>
      </c>
      <c r="S18" s="16" t="s">
        <v>54</v>
      </c>
      <c r="T18" s="41">
        <f>U18/R18</f>
        <v>297.77777777777783</v>
      </c>
      <c r="U18" s="41">
        <v>2.68</v>
      </c>
      <c r="V18" s="19" t="s">
        <v>61</v>
      </c>
      <c r="W18" s="16" t="s">
        <v>84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2" t="s">
        <v>76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4"/>
  <sheetViews>
    <sheetView zoomScale="74" zoomScaleNormal="74" workbookViewId="0">
      <selection activeCell="Q26" sqref="Q26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0.75" customHeight="1" x14ac:dyDescent="0.25">
      <c r="B18" s="16">
        <v>1</v>
      </c>
      <c r="C18" s="17">
        <v>45808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59</v>
      </c>
      <c r="R18" s="18">
        <f t="shared" ref="R18:R21" si="0">U18/T18</f>
        <v>14.484999999999999</v>
      </c>
      <c r="S18" s="16" t="s">
        <v>60</v>
      </c>
      <c r="T18" s="40">
        <v>8</v>
      </c>
      <c r="U18" s="23">
        <v>115.88</v>
      </c>
      <c r="V18" s="21" t="s">
        <v>62</v>
      </c>
      <c r="W18" s="19" t="s">
        <v>79</v>
      </c>
    </row>
    <row r="19" spans="2:23" s="22" customFormat="1" ht="30.75" customHeight="1" x14ac:dyDescent="0.25">
      <c r="B19" s="16">
        <v>2</v>
      </c>
      <c r="C19" s="17">
        <v>45808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59</v>
      </c>
      <c r="R19" s="18">
        <f t="shared" si="0"/>
        <v>12.873333333333333</v>
      </c>
      <c r="S19" s="16" t="s">
        <v>60</v>
      </c>
      <c r="T19" s="40">
        <v>3</v>
      </c>
      <c r="U19" s="23">
        <v>38.619999999999997</v>
      </c>
      <c r="V19" s="21" t="s">
        <v>74</v>
      </c>
      <c r="W19" s="19" t="s">
        <v>80</v>
      </c>
    </row>
    <row r="20" spans="2:23" s="22" customFormat="1" ht="30.75" customHeight="1" x14ac:dyDescent="0.25">
      <c r="B20" s="16">
        <v>3</v>
      </c>
      <c r="C20" s="17">
        <v>45808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59</v>
      </c>
      <c r="R20" s="18">
        <f t="shared" ref="R20" si="1">U20/T20</f>
        <v>3.0670000000000002</v>
      </c>
      <c r="S20" s="16" t="s">
        <v>60</v>
      </c>
      <c r="T20" s="40">
        <v>10</v>
      </c>
      <c r="U20" s="23">
        <v>30.67</v>
      </c>
      <c r="V20" s="21" t="s">
        <v>77</v>
      </c>
      <c r="W20" s="19" t="s">
        <v>81</v>
      </c>
    </row>
    <row r="21" spans="2:23" s="22" customFormat="1" ht="30.75" customHeight="1" x14ac:dyDescent="0.25">
      <c r="B21" s="16">
        <v>4</v>
      </c>
      <c r="C21" s="17">
        <v>45808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59</v>
      </c>
      <c r="R21" s="18">
        <f t="shared" si="0"/>
        <v>6.08</v>
      </c>
      <c r="S21" s="16" t="s">
        <v>60</v>
      </c>
      <c r="T21" s="40">
        <v>2</v>
      </c>
      <c r="U21" s="23">
        <v>12.16</v>
      </c>
      <c r="V21" s="21" t="s">
        <v>78</v>
      </c>
      <c r="W21" s="19" t="s">
        <v>82</v>
      </c>
    </row>
    <row r="22" spans="2:23" s="22" customFormat="1" ht="30.75" customHeight="1" x14ac:dyDescent="0.25">
      <c r="B22" s="16">
        <v>5</v>
      </c>
      <c r="C22" s="17">
        <v>45808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63</v>
      </c>
      <c r="R22" s="18">
        <f t="shared" ref="R22" si="2">U22/T22</f>
        <v>25.291666666666668</v>
      </c>
      <c r="S22" s="16" t="s">
        <v>60</v>
      </c>
      <c r="T22" s="40">
        <v>6</v>
      </c>
      <c r="U22" s="18">
        <v>151.75</v>
      </c>
      <c r="V22" s="19" t="s">
        <v>67</v>
      </c>
      <c r="W22" s="19" t="s">
        <v>83</v>
      </c>
    </row>
    <row r="23" spans="2:23" s="24" customFormat="1" ht="30.75" customHeight="1" x14ac:dyDescent="0.25">
      <c r="B23" s="25"/>
      <c r="C23" s="26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7"/>
      <c r="S23" s="25"/>
      <c r="T23" s="28"/>
      <c r="U23" s="29"/>
      <c r="V23" s="30"/>
      <c r="W23" s="31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31" sqref="K31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M35" sqref="M35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W5" sqref="W5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30" sqref="N30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24"/>
  <sheetViews>
    <sheetView zoomScale="75" zoomScaleNormal="75" workbookViewId="0">
      <selection activeCell="N29" sqref="N29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3.570312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17">
        <v>45808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6" t="s">
        <v>52</v>
      </c>
      <c r="R18" s="37">
        <f t="shared" ref="R18:R22" si="0">U18/T18</f>
        <v>14.20008</v>
      </c>
      <c r="S18" s="38" t="s">
        <v>51</v>
      </c>
      <c r="T18" s="39">
        <v>1</v>
      </c>
      <c r="U18" s="23">
        <v>14.20008</v>
      </c>
      <c r="V18" s="19" t="s">
        <v>55</v>
      </c>
      <c r="W18" s="36" t="s">
        <v>85</v>
      </c>
    </row>
    <row r="19" spans="2:23" s="22" customFormat="1" ht="32.25" customHeight="1" x14ac:dyDescent="0.25">
      <c r="B19" s="16">
        <v>2</v>
      </c>
      <c r="C19" s="17">
        <v>45808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6" t="s">
        <v>52</v>
      </c>
      <c r="R19" s="37">
        <f t="shared" si="0"/>
        <v>1.831</v>
      </c>
      <c r="S19" s="38" t="s">
        <v>51</v>
      </c>
      <c r="T19" s="41">
        <v>1</v>
      </c>
      <c r="U19" s="23">
        <v>1.831</v>
      </c>
      <c r="V19" s="19" t="s">
        <v>68</v>
      </c>
      <c r="W19" s="36" t="s">
        <v>86</v>
      </c>
    </row>
    <row r="20" spans="2:23" s="22" customFormat="1" ht="36" customHeight="1" x14ac:dyDescent="0.25">
      <c r="B20" s="16">
        <v>3</v>
      </c>
      <c r="C20" s="17">
        <v>45808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72</v>
      </c>
      <c r="R20" s="37">
        <f t="shared" si="0"/>
        <v>20.57</v>
      </c>
      <c r="S20" s="16" t="s">
        <v>65</v>
      </c>
      <c r="T20" s="43">
        <v>1</v>
      </c>
      <c r="U20" s="37">
        <v>20.57</v>
      </c>
      <c r="V20" s="44" t="s">
        <v>73</v>
      </c>
      <c r="W20" s="44" t="s">
        <v>87</v>
      </c>
    </row>
    <row r="21" spans="2:23" s="22" customFormat="1" ht="36" customHeight="1" x14ac:dyDescent="0.25">
      <c r="B21" s="16">
        <v>4</v>
      </c>
      <c r="C21" s="17">
        <v>45808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71</v>
      </c>
      <c r="R21" s="37">
        <f t="shared" ref="R21" si="1">U21/T21</f>
        <v>10.203333333333333</v>
      </c>
      <c r="S21" s="16" t="s">
        <v>65</v>
      </c>
      <c r="T21" s="43">
        <v>3</v>
      </c>
      <c r="U21" s="37">
        <v>30.61</v>
      </c>
      <c r="V21" s="44" t="s">
        <v>70</v>
      </c>
      <c r="W21" s="44" t="s">
        <v>88</v>
      </c>
    </row>
    <row r="22" spans="2:23" s="22" customFormat="1" ht="50.25" customHeight="1" x14ac:dyDescent="0.25">
      <c r="B22" s="16">
        <v>5</v>
      </c>
      <c r="C22" s="17">
        <v>45808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64</v>
      </c>
      <c r="R22" s="37">
        <f t="shared" si="0"/>
        <v>3.85</v>
      </c>
      <c r="S22" s="16" t="s">
        <v>65</v>
      </c>
      <c r="T22" s="43">
        <v>1</v>
      </c>
      <c r="U22" s="37">
        <v>3.85</v>
      </c>
      <c r="V22" s="44" t="s">
        <v>66</v>
      </c>
      <c r="W22" s="44" t="s">
        <v>89</v>
      </c>
    </row>
    <row r="23" spans="2:23" s="24" customFormat="1" ht="15.75" x14ac:dyDescent="0.25">
      <c r="B23" s="25"/>
      <c r="C23" s="3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30"/>
      <c r="R23" s="29"/>
      <c r="S23" s="25"/>
      <c r="T23" s="34"/>
      <c r="U23" s="29"/>
      <c r="V23" s="35"/>
      <c r="W23" s="35"/>
    </row>
    <row r="24" spans="2:23" x14ac:dyDescent="0.25">
      <c r="B24" t="str">
        <f>'(1) Приобретение электроэнергии'!B21</f>
        <v>* Информация представлена при наличии документов по состоянию на 10.07.2025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C18" sqref="C18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июнь 2025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6" t="s">
        <v>3</v>
      </c>
      <c r="C12" s="46" t="s">
        <v>4</v>
      </c>
      <c r="D12" s="46" t="s">
        <v>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 t="s">
        <v>6</v>
      </c>
      <c r="R12" s="46" t="s">
        <v>7</v>
      </c>
      <c r="S12" s="46" t="s">
        <v>8</v>
      </c>
      <c r="T12" s="46" t="s">
        <v>9</v>
      </c>
      <c r="U12" s="46" t="s">
        <v>10</v>
      </c>
      <c r="V12" s="46" t="s">
        <v>11</v>
      </c>
      <c r="W12" s="46" t="s">
        <v>12</v>
      </c>
    </row>
    <row r="13" spans="2:23" s="7" customFormat="1" ht="15.75" x14ac:dyDescent="0.25">
      <c r="B13" s="46"/>
      <c r="C13" s="46"/>
      <c r="D13" s="46" t="s">
        <v>13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 t="s">
        <v>14</v>
      </c>
      <c r="P13" s="46"/>
      <c r="Q13" s="46"/>
      <c r="R13" s="46"/>
      <c r="S13" s="46"/>
      <c r="T13" s="46"/>
      <c r="U13" s="46"/>
      <c r="V13" s="46"/>
      <c r="W13" s="46"/>
    </row>
    <row r="14" spans="2:23" s="7" customFormat="1" ht="15.75" x14ac:dyDescent="0.25">
      <c r="B14" s="46"/>
      <c r="C14" s="46"/>
      <c r="D14" s="46" t="s">
        <v>15</v>
      </c>
      <c r="E14" s="46"/>
      <c r="F14" s="46"/>
      <c r="G14" s="46"/>
      <c r="H14" s="46"/>
      <c r="I14" s="46"/>
      <c r="J14" s="46"/>
      <c r="K14" s="46"/>
      <c r="L14" s="46"/>
      <c r="M14" s="46"/>
      <c r="N14" s="46" t="s">
        <v>16</v>
      </c>
      <c r="O14" s="46"/>
      <c r="P14" s="46"/>
      <c r="Q14" s="46"/>
      <c r="R14" s="46"/>
      <c r="S14" s="46"/>
      <c r="T14" s="46"/>
      <c r="U14" s="46"/>
      <c r="V14" s="46"/>
      <c r="W14" s="46"/>
    </row>
    <row r="15" spans="2:23" s="7" customFormat="1" ht="31.5" customHeight="1" x14ac:dyDescent="0.25">
      <c r="B15" s="46"/>
      <c r="C15" s="46"/>
      <c r="D15" s="46" t="s">
        <v>17</v>
      </c>
      <c r="E15" s="46"/>
      <c r="F15" s="46"/>
      <c r="G15" s="46" t="s">
        <v>18</v>
      </c>
      <c r="H15" s="46"/>
      <c r="I15" s="46"/>
      <c r="J15" s="46" t="s">
        <v>19</v>
      </c>
      <c r="K15" s="46"/>
      <c r="L15" s="46" t="s">
        <v>20</v>
      </c>
      <c r="M15" s="46"/>
      <c r="N15" s="46"/>
      <c r="O15" s="46" t="s">
        <v>21</v>
      </c>
      <c r="P15" s="46" t="s">
        <v>22</v>
      </c>
      <c r="Q15" s="46"/>
      <c r="R15" s="46"/>
      <c r="S15" s="46"/>
      <c r="T15" s="46"/>
      <c r="U15" s="46"/>
      <c r="V15" s="46"/>
      <c r="W15" s="46"/>
    </row>
    <row r="16" spans="2:23" s="7" customFormat="1" ht="78.75" x14ac:dyDescent="0.25">
      <c r="B16" s="46"/>
      <c r="C16" s="4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22" customFormat="1" ht="32.25" customHeight="1" x14ac:dyDescent="0.25">
      <c r="B18" s="16">
        <v>1</v>
      </c>
      <c r="C18" s="45">
        <v>45808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8" t="s">
        <v>56</v>
      </c>
      <c r="R18" s="37">
        <v>5.5E-2</v>
      </c>
      <c r="S18" s="38" t="s">
        <v>57</v>
      </c>
      <c r="T18" s="41">
        <v>1697.34</v>
      </c>
      <c r="U18" s="41">
        <f>T18*R18</f>
        <v>93.353699999999989</v>
      </c>
      <c r="V18" s="21" t="s">
        <v>58</v>
      </c>
      <c r="W18" s="38" t="s">
        <v>90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10.07.2025</v>
      </c>
    </row>
    <row r="22" spans="2:23" x14ac:dyDescent="0.25">
      <c r="U22" s="20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2025-07-04T04:44:08Z</dcterms:modified>
</cp:coreProperties>
</file>