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heckCompatibility="1" defaultThemeVersion="124226"/>
  <xr:revisionPtr revIDLastSave="0" documentId="13_ncr:1_{DDB667FD-1C60-44DA-A00B-16E53C1A9210}" xr6:coauthVersionLast="47" xr6:coauthVersionMax="47" xr10:uidLastSave="{00000000-0000-0000-0000-000000000000}"/>
  <bookViews>
    <workbookView xWindow="-120" yWindow="-120" windowWidth="29040" windowHeight="15840" tabRatio="941" firstSheet="1" activeTab="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R33" i="12" l="1"/>
  <c r="B20" i="7" l="1"/>
  <c r="R20" i="4"/>
  <c r="T19" i="1" l="1"/>
  <c r="U18" i="13"/>
  <c r="T18" i="1"/>
  <c r="R32" i="12" l="1"/>
  <c r="R21" i="12" l="1"/>
  <c r="R23" i="4"/>
  <c r="R22" i="12"/>
  <c r="R22" i="4"/>
  <c r="R34" i="12" l="1"/>
  <c r="R36" i="12"/>
  <c r="R38" i="12"/>
  <c r="R20" i="12" l="1"/>
  <c r="R30" i="12" l="1"/>
  <c r="R35" i="12"/>
  <c r="R21" i="4"/>
  <c r="R19" i="4"/>
  <c r="R25" i="4" l="1"/>
  <c r="R26" i="12" l="1"/>
  <c r="R28" i="12" l="1"/>
  <c r="R27" i="12"/>
  <c r="R37" i="12" l="1"/>
  <c r="R29" i="12" l="1"/>
  <c r="R25" i="12" l="1"/>
  <c r="R43" i="12"/>
  <c r="R24" i="4" l="1"/>
  <c r="R31" i="12" l="1"/>
  <c r="R24" i="12" l="1"/>
  <c r="R44" i="12" l="1"/>
  <c r="R41" i="12" l="1"/>
  <c r="R39" i="12" l="1"/>
  <c r="R40" i="12"/>
  <c r="R19" i="12" l="1"/>
  <c r="R18" i="4" l="1"/>
  <c r="R23" i="12" l="1"/>
  <c r="R18" i="12" l="1"/>
  <c r="R45" i="12" l="1"/>
  <c r="R42" i="12"/>
  <c r="B20" i="13" l="1"/>
  <c r="B47" i="12"/>
  <c r="B20" i="11"/>
  <c r="B20" i="10"/>
  <c r="B21" i="9"/>
  <c r="B20" i="8"/>
  <c r="B20" i="6"/>
  <c r="B20" i="5"/>
  <c r="B27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<sst xmlns="http://schemas.openxmlformats.org/spreadsheetml/2006/main" count="1254" uniqueCount="166">
  <si>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</si>
  <si>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</si>
  <si>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</si>
  <si>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</si>
  <si>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</si>
  <si>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</si>
  <si>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</si>
  <si>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</si>
  <si>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</si>
  <si>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</si>
  <si>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</si>
  <si>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</si>
  <si>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</si>
  <si>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</si>
  <si>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</si>
  <si>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</si>
  <si>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</si>
  <si>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</si>
  <si>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</si>
  <si>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</si>
  <si>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</si>
  <si>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</si>
  <si>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</si>
  <si>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</si>
  <si>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</si>
  <si>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</si>
  <si>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</si>
  <si>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</si>
  <si>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</si>
  <si>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</si>
  <si>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</si>
  <si>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</si>
  <si>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</si>
  <si>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</si>
  <si>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</si>
  <si>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</si>
  <si>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</si>
  <si>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</si>
  <si>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</si>
  <si>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</si>
  <si>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</si>
  <si>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</si>
  <si>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</si>
  <si>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</si>
  <si>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</si>
  <si>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</si>
  <si>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</si>
  <si>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</si>
  <si>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</si>
  <si>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Вспомогательные материалы</t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</si>
  <si>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</si>
  <si>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</si>
  <si>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</si>
  <si>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</si>
  <si>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</si>
  <si>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</si>
  <si>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</si>
  <si>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аренды</t>
  </si>
  <si>
    <t>ПАО "МТС"</t>
  </si>
  <si>
    <t>ПАО "Ростелеком"</t>
  </si>
  <si>
    <t>Услуги связи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</si>
  <si>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</si>
  <si>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</si>
  <si>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</si>
  <si>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</si>
  <si>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</si>
  <si>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</si>
  <si>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</si>
  <si>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</si>
  <si>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</si>
  <si>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</si>
  <si>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Услуги по обеспечению мониторинга транспорта</t>
  </si>
  <si>
    <t>ООО "Валдим"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</si>
  <si>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</si>
  <si>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</si>
  <si>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</si>
  <si>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</si>
  <si>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</si>
  <si>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</si>
  <si>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</si>
  <si>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</si>
  <si>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</si>
  <si>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</si>
  <si>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</si>
  <si>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</si>
  <si>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Услуги по ремонту и обслуживанию  автотранспорта</t>
  </si>
  <si>
    <t>ООО "Драйвер"</t>
  </si>
  <si>
    <t>ООО "Микро-М"</t>
  </si>
  <si>
    <t>ИП Граховская А.В.</t>
  </si>
  <si>
    <t>МУП ТО "УТВиВ №1"</t>
  </si>
  <si>
    <t>Услуги холодного водоснабжения, водоотведения</t>
  </si>
  <si>
    <t>Куб.м.</t>
  </si>
  <si>
    <t>СГМУП "Горводоканал"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</si>
  <si>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</si>
  <si>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</si>
  <si>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</si>
  <si>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</si>
  <si>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ООО "Интернет решения"</t>
  </si>
  <si>
    <t>НОВОЛИК ЧОУ</t>
  </si>
  <si>
    <t>Услуги сторонней организацией на права использования прогр. обеспечения для ЭВМ</t>
  </si>
  <si>
    <t>ООО "Альфа доктор"</t>
  </si>
  <si>
    <t>чел.</t>
  </si>
  <si>
    <t>ИП Квашнина К.И.</t>
  </si>
  <si>
    <t>Автозапчасти</t>
  </si>
  <si>
    <t>ООО "Бригантина"</t>
  </si>
  <si>
    <t>Транспортные услуги</t>
  </si>
  <si>
    <t>Усслуги страхования автотранспорта (ОСАГО)</t>
  </si>
  <si>
    <t>полис           (год)</t>
  </si>
  <si>
    <t>САО "ВСК"</t>
  </si>
  <si>
    <t>Услуги информационного                                                                (программного) обеспечения</t>
  </si>
  <si>
    <t>ООО "Деловые системы"</t>
  </si>
  <si>
    <t>ООО "ДНС Ритейл"</t>
  </si>
  <si>
    <t>ИП Мунтяну Ф.В.</t>
  </si>
  <si>
    <t>г.Калл.,       Куб.м.</t>
  </si>
  <si>
    <t>ИП Ербулов И.С.</t>
  </si>
  <si>
    <t>июнь 2025г.</t>
  </si>
  <si>
    <t>№ 225053100660/05 от 31.05.2025</t>
  </si>
  <si>
    <t>№ 3010525080000406/08/00000 от 31.05.2025</t>
  </si>
  <si>
    <t>№ ВЛДМ-2430 от 31.05.2025</t>
  </si>
  <si>
    <t>№ 25222594 от 31.05.2025</t>
  </si>
  <si>
    <t xml:space="preserve">ООО Трейд-сервис </t>
  </si>
  <si>
    <t>РЦ-5298 от 31.05.2025</t>
  </si>
  <si>
    <t xml:space="preserve"> ООО ГАРАНТ-ОПТИМА</t>
  </si>
  <si>
    <t>№ 52 от 31.05.2025</t>
  </si>
  <si>
    <t>№ 1437 от 31.05.2025</t>
  </si>
  <si>
    <t xml:space="preserve">ООО ПКФ КАМАДЕТАЛЬ </t>
  </si>
  <si>
    <t>№ 26 от 31.05.2025</t>
  </si>
  <si>
    <t>Б-00320206/4420 от 31.05.2025</t>
  </si>
  <si>
    <t>№ 32408 от 31.05.2025</t>
  </si>
  <si>
    <t>ХХХ0527536699 от 31.05.2025</t>
  </si>
  <si>
    <t>* Информация представлена при наличии документов по состоянию на 10.07.2025</t>
  </si>
  <si>
    <t>25053100865/86/22 от 31.05.2025</t>
  </si>
  <si>
    <t>№ 405 от 31.05.2025</t>
  </si>
  <si>
    <t xml:space="preserve">ООО ИНФОРМБЮРО, </t>
  </si>
  <si>
    <t>№ 705 от 321.05.2025</t>
  </si>
  <si>
    <t>Крупенин ИП</t>
  </si>
  <si>
    <t>№ 474 от 31.05.2025</t>
  </si>
  <si>
    <t>№ 323 от 31.05.2025</t>
  </si>
  <si>
    <t>№ 489 от 31.05.2025</t>
  </si>
  <si>
    <t>№ 37 от 31.05.2025</t>
  </si>
  <si>
    <t>№ 000166 от 31.05.2025</t>
  </si>
  <si>
    <t>№ 75 от 31.05.2025</t>
  </si>
  <si>
    <t>№ 3003333 от 31.05.2025</t>
  </si>
  <si>
    <t>Крупенин В.В. ИП</t>
  </si>
  <si>
    <t xml:space="preserve">Транспортные услуги авто  </t>
  </si>
  <si>
    <t>Ремонт сварочного генератора</t>
  </si>
  <si>
    <t>Здебский Александр Васильевич ИП</t>
  </si>
  <si>
    <t>Квашнина К.И. ИП</t>
  </si>
  <si>
    <t>№ 25333 от 31.05.2025</t>
  </si>
  <si>
    <t>№ 4715 от 31.05.2025</t>
  </si>
  <si>
    <t>№ 40 от 31.05.2025</t>
  </si>
  <si>
    <t>№ 186 от 31.05.2025</t>
  </si>
  <si>
    <t>№ 55 от 31.05.2025</t>
  </si>
  <si>
    <t>№ 4 от 31.05.2025</t>
  </si>
  <si>
    <t>№ 1846 от 31.05.2025</t>
  </si>
  <si>
    <t>№ 535 от 31.05.2025</t>
  </si>
  <si>
    <t>№ 85 от 31.05.2025</t>
  </si>
  <si>
    <t>№ 103 от 31.05.2025</t>
  </si>
  <si>
    <t>№ 30 от 31.05.2025</t>
  </si>
  <si>
    <t>№ 28 от 31.05.2025</t>
  </si>
  <si>
    <t>№ 780 от 31.05.2025</t>
  </si>
  <si>
    <t>№ 1863751193212 от 31.05.2025</t>
  </si>
  <si>
    <t>№ 138 от 31.05.2025</t>
  </si>
  <si>
    <t>№ 073006у00005270 от 31.05.2025</t>
  </si>
  <si>
    <t>№ 5450780/34236743 от 31.05.2025</t>
  </si>
  <si>
    <t>№ 653 от 31.05.2025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</si>
</sst>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vertical="center"/>
    </xf>
    <xf numFmtId="2" fontId="0" fillId="0" borderId="0" xfId="0" applyNumberFormat="1"/>
    <xf numFmtId="4" fontId="12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3" fillId="0" borderId="0" xfId="0" applyNumberFormat="1" applyFont="1"/>
    <xf numFmtId="165" fontId="13" fillId="0" borderId="0" xfId="0" applyNumberFormat="1" applyFont="1"/>
    <xf numFmtId="2" fontId="13" fillId="0" borderId="0" xfId="0" applyNumberFormat="1" applyFont="1"/>
    <xf numFmtId="164" fontId="13" fillId="0" borderId="0" xfId="0" applyNumberFormat="1" applyFont="1"/>
    <xf numFmtId="4" fontId="13" fillId="0" borderId="0" xfId="0" applyNumberFormat="1" applyFont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center" wrapText="1"/>
    </xf>
    <xf numFmtId="2" fontId="13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0" zoomScaleNormal="80" workbookViewId="0">
      <selection activeCell="M3" sqref="M3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115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30">
        <v>1</v>
      </c>
      <c r="C18" s="31">
        <v>45808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55</v>
      </c>
      <c r="R18" s="32">
        <v>8.9999999999999993E-3</v>
      </c>
      <c r="S18" s="30" t="s">
        <v>56</v>
      </c>
      <c r="T18" s="44">
        <f>U18/R18</f>
        <v>7440</v>
      </c>
      <c r="U18" s="44">
        <v>66.959999999999994</v>
      </c>
      <c r="V18" s="33" t="s">
        <v>54</v>
      </c>
      <c r="W18" s="30" t="s">
        <v>116</v>
      </c>
    </row>
    <row r="19" spans="2:23" s="18" customFormat="1" ht="47.25" x14ac:dyDescent="0.25">
      <c r="B19" s="30">
        <v>2</v>
      </c>
      <c r="C19" s="31">
        <v>45808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55</v>
      </c>
      <c r="R19" s="32">
        <v>8.9999999999999993E-3</v>
      </c>
      <c r="S19" s="30" t="s">
        <v>56</v>
      </c>
      <c r="T19" s="44">
        <f>U19/R19</f>
        <v>415.5555555555556</v>
      </c>
      <c r="U19" s="44">
        <v>3.74</v>
      </c>
      <c r="V19" s="30" t="s">
        <v>80</v>
      </c>
      <c r="W19" s="30" t="s">
        <v>117</v>
      </c>
    </row>
    <row r="20" spans="2:23" s="18" customFormat="1" x14ac:dyDescent="0.25"/>
    <row r="21" spans="2:23" s="18" customFormat="1" x14ac:dyDescent="0.25">
      <c r="B21" s="18" t="s">
        <v>130</v>
      </c>
      <c r="T21" s="27"/>
      <c r="U21" s="27"/>
    </row>
    <row r="22" spans="2:23" s="18" customFormat="1" ht="15.75" x14ac:dyDescent="0.25">
      <c r="R22" s="16"/>
      <c r="S22" s="24"/>
      <c r="T22" s="27"/>
      <c r="U22" s="27"/>
    </row>
    <row r="23" spans="2:23" s="18" customFormat="1" x14ac:dyDescent="0.25">
      <c r="S23" s="25"/>
      <c r="T23" s="27"/>
      <c r="U23" s="27"/>
    </row>
    <row r="24" spans="2:23" s="18" customFormat="1" x14ac:dyDescent="0.25">
      <c r="S24" s="25"/>
      <c r="T24" s="22"/>
      <c r="U24" s="22"/>
    </row>
    <row r="25" spans="2:23" s="18" customFormat="1" x14ac:dyDescent="0.25">
      <c r="S25" s="23"/>
      <c r="T25" s="22"/>
      <c r="U25" s="22"/>
    </row>
    <row r="26" spans="2:23" s="18" customFormat="1" x14ac:dyDescent="0.25">
      <c r="S26" s="23"/>
      <c r="T26" s="49"/>
      <c r="U26" s="49"/>
    </row>
    <row r="27" spans="2:23" x14ac:dyDescent="0.25">
      <c r="S27" s="15"/>
      <c r="T27" s="53"/>
      <c r="U27" s="53"/>
    </row>
    <row r="28" spans="2:23" x14ac:dyDescent="0.25">
      <c r="T28" s="53"/>
      <c r="U28" s="53"/>
      <c r="V28" s="14"/>
    </row>
    <row r="29" spans="2:23" x14ac:dyDescent="0.25">
      <c r="T29" s="53"/>
      <c r="U29" s="53"/>
    </row>
    <row r="30" spans="2:23" x14ac:dyDescent="0.25">
      <c r="S30" s="14"/>
      <c r="T30" s="29"/>
      <c r="U30" s="29"/>
    </row>
    <row r="31" spans="2:23" x14ac:dyDescent="0.25">
      <c r="S31" s="14"/>
      <c r="T31" s="29"/>
      <c r="U31" s="29"/>
    </row>
    <row r="32" spans="2:23" x14ac:dyDescent="0.25">
      <c r="T32" s="47"/>
      <c r="U32" s="47"/>
    </row>
    <row r="33" spans="20:21" x14ac:dyDescent="0.25">
      <c r="T33" s="22"/>
      <c r="U33" s="49"/>
    </row>
    <row r="34" spans="20:21" x14ac:dyDescent="0.25">
      <c r="T34" s="22"/>
      <c r="U34" s="22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7"/>
  <sheetViews>
    <sheetView tabSelected="1" topLeftCell="A2" zoomScale="74" zoomScaleNormal="74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V25" sqref="V25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30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июнь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30">
        <v>1</v>
      </c>
      <c r="C18" s="31">
        <v>45808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49</v>
      </c>
      <c r="R18" s="32">
        <f t="shared" ref="R18" si="0">U18/T18</f>
        <v>5.5799999999999992</v>
      </c>
      <c r="S18" s="30" t="s">
        <v>50</v>
      </c>
      <c r="T18" s="34">
        <v>3</v>
      </c>
      <c r="U18" s="43">
        <v>16.739999999999998</v>
      </c>
      <c r="V18" s="35" t="s">
        <v>72</v>
      </c>
      <c r="W18" s="33" t="s">
        <v>118</v>
      </c>
    </row>
    <row r="19" spans="2:23" s="17" customFormat="1" ht="32.25" customHeight="1" x14ac:dyDescent="0.25">
      <c r="B19" s="30">
        <v>2</v>
      </c>
      <c r="C19" s="31">
        <v>45808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49</v>
      </c>
      <c r="R19" s="32">
        <f t="shared" ref="R19" si="1">U19/T19</f>
        <v>7.56</v>
      </c>
      <c r="S19" s="30" t="s">
        <v>50</v>
      </c>
      <c r="T19" s="34">
        <v>1</v>
      </c>
      <c r="U19" s="43">
        <v>7.56</v>
      </c>
      <c r="V19" s="35" t="s">
        <v>97</v>
      </c>
      <c r="W19" s="33" t="s">
        <v>119</v>
      </c>
    </row>
    <row r="20" spans="2:23" s="17" customFormat="1" ht="32.25" customHeight="1" x14ac:dyDescent="0.25">
      <c r="B20" s="30">
        <v>3</v>
      </c>
      <c r="C20" s="31">
        <v>45808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0" t="s">
        <v>49</v>
      </c>
      <c r="R20" s="32">
        <f t="shared" ref="R20:R25" si="2">U20/T20</f>
        <v>7.9</v>
      </c>
      <c r="S20" s="30" t="s">
        <v>50</v>
      </c>
      <c r="T20" s="34">
        <v>1</v>
      </c>
      <c r="U20" s="43">
        <v>7.9</v>
      </c>
      <c r="V20" s="35" t="s">
        <v>120</v>
      </c>
      <c r="W20" s="33" t="s">
        <v>121</v>
      </c>
    </row>
    <row r="21" spans="2:23" s="17" customFormat="1" ht="32.25" customHeight="1" x14ac:dyDescent="0.25">
      <c r="B21" s="30">
        <v>4</v>
      </c>
      <c r="C21" s="31">
        <v>45808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0" t="s">
        <v>103</v>
      </c>
      <c r="R21" s="32">
        <f t="shared" si="2"/>
        <v>7.7850000000000001</v>
      </c>
      <c r="S21" s="30" t="s">
        <v>50</v>
      </c>
      <c r="T21" s="34">
        <v>8</v>
      </c>
      <c r="U21" s="43">
        <v>62.28</v>
      </c>
      <c r="V21" s="35" t="s">
        <v>122</v>
      </c>
      <c r="W21" s="33" t="s">
        <v>123</v>
      </c>
    </row>
    <row r="22" spans="2:23" s="17" customFormat="1" ht="32.25" customHeight="1" x14ac:dyDescent="0.25">
      <c r="B22" s="30">
        <v>5</v>
      </c>
      <c r="C22" s="31">
        <v>45808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0" t="s">
        <v>103</v>
      </c>
      <c r="R22" s="32">
        <f t="shared" si="2"/>
        <v>11.14</v>
      </c>
      <c r="S22" s="30" t="s">
        <v>50</v>
      </c>
      <c r="T22" s="34">
        <v>6</v>
      </c>
      <c r="U22" s="43">
        <v>66.84</v>
      </c>
      <c r="V22" s="35" t="s">
        <v>125</v>
      </c>
      <c r="W22" s="33" t="s">
        <v>124</v>
      </c>
    </row>
    <row r="23" spans="2:23" s="17" customFormat="1" ht="32.25" customHeight="1" x14ac:dyDescent="0.25">
      <c r="B23" s="30">
        <v>6</v>
      </c>
      <c r="C23" s="31">
        <v>45808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0" t="s">
        <v>49</v>
      </c>
      <c r="R23" s="32">
        <f t="shared" si="2"/>
        <v>1.5583333333333333</v>
      </c>
      <c r="S23" s="30" t="s">
        <v>50</v>
      </c>
      <c r="T23" s="34">
        <v>6</v>
      </c>
      <c r="U23" s="43">
        <v>9.35</v>
      </c>
      <c r="V23" s="35" t="s">
        <v>86</v>
      </c>
      <c r="W23" s="33" t="s">
        <v>126</v>
      </c>
    </row>
    <row r="24" spans="2:23" s="17" customFormat="1" ht="32.25" customHeight="1" x14ac:dyDescent="0.25">
      <c r="B24" s="30">
        <v>7</v>
      </c>
      <c r="C24" s="31">
        <v>45808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0" t="s">
        <v>49</v>
      </c>
      <c r="R24" s="32">
        <f t="shared" si="2"/>
        <v>13.7</v>
      </c>
      <c r="S24" s="30" t="s">
        <v>50</v>
      </c>
      <c r="T24" s="34">
        <v>1</v>
      </c>
      <c r="U24" s="43">
        <v>13.7</v>
      </c>
      <c r="V24" s="35" t="s">
        <v>111</v>
      </c>
      <c r="W24" s="33" t="s">
        <v>127</v>
      </c>
    </row>
    <row r="25" spans="2:23" s="17" customFormat="1" ht="47.25" customHeight="1" x14ac:dyDescent="0.25">
      <c r="B25" s="30">
        <v>8</v>
      </c>
      <c r="C25" s="31">
        <v>45808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0" t="s">
        <v>75</v>
      </c>
      <c r="R25" s="32">
        <f t="shared" si="2"/>
        <v>5.7156475074142064</v>
      </c>
      <c r="S25" s="30" t="s">
        <v>76</v>
      </c>
      <c r="T25" s="32">
        <v>28.324000000000002</v>
      </c>
      <c r="U25" s="43">
        <v>161.88999999999999</v>
      </c>
      <c r="V25" s="33" t="s">
        <v>77</v>
      </c>
      <c r="W25" s="35" t="s">
        <v>128</v>
      </c>
    </row>
    <row r="26" spans="2:23" s="19" customFormat="1" ht="36.75" customHeight="1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2:23" ht="15.75" x14ac:dyDescent="0.25">
      <c r="B27" t="str">
        <f>'(1) Приобретение электроэнергии'!B21</f>
        <v>* Информация представлена при наличии документов по состоянию на 10.07.2025</v>
      </c>
      <c r="Q27" s="5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K27" sqref="K27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июнь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I33" sqref="I33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июнь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B21" sqref="B21"/>
    </sheetView>
  </sheetViews>
  <sheetFormatPr defaultRowHeight="15" x14ac:dyDescent="0.25"/>
  <cols>
    <col min="1" max="1" width="4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4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июнь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3" x14ac:dyDescent="0.25">
      <c r="B18" s="30">
        <v>1</v>
      </c>
      <c r="C18" s="31">
        <v>45808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106</v>
      </c>
      <c r="R18" s="32">
        <v>2.944</v>
      </c>
      <c r="S18" s="30" t="s">
        <v>107</v>
      </c>
      <c r="T18" s="44">
        <v>5</v>
      </c>
      <c r="U18" s="44">
        <v>24.152000000000001</v>
      </c>
      <c r="V18" s="30" t="s">
        <v>108</v>
      </c>
      <c r="W18" s="30" t="s">
        <v>129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B18" sqref="B18:W1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P26" sqref="P26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R33" sqref="R33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50"/>
  <sheetViews>
    <sheetView topLeftCell="A2" zoomScale="70" zoomScaleNormal="70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W38" sqref="W38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46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2025г.</v>
      </c>
      <c r="L8" s="5" t="s">
        <v>2</v>
      </c>
    </row>
    <row r="9" spans="2:23" ht="15.75" x14ac:dyDescent="0.25">
      <c r="B9" s="12" t="s">
        <v>41</v>
      </c>
      <c r="L9" s="5" t="s">
        <v>48</v>
      </c>
      <c r="T9" s="20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30">
        <v>1</v>
      </c>
      <c r="C18" s="39">
        <v>45777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3" t="s">
        <v>69</v>
      </c>
      <c r="R18" s="36">
        <f t="shared" ref="R18:R44" si="0">U18/T18</f>
        <v>0.94675324675324679</v>
      </c>
      <c r="S18" s="30" t="s">
        <v>68</v>
      </c>
      <c r="T18" s="30">
        <v>15.4</v>
      </c>
      <c r="U18" s="36">
        <v>14.58</v>
      </c>
      <c r="V18" s="33" t="s">
        <v>67</v>
      </c>
      <c r="W18" s="33" t="s">
        <v>131</v>
      </c>
      <c r="Y18" s="55"/>
      <c r="Z18" s="55"/>
    </row>
    <row r="19" spans="2:26" s="17" customFormat="1" ht="30" customHeight="1" x14ac:dyDescent="0.25">
      <c r="B19" s="30">
        <v>2</v>
      </c>
      <c r="C19" s="39">
        <v>45808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3" t="s">
        <v>66</v>
      </c>
      <c r="R19" s="36">
        <f t="shared" si="0"/>
        <v>8.3333333333333339</v>
      </c>
      <c r="S19" s="30" t="s">
        <v>50</v>
      </c>
      <c r="T19" s="30">
        <v>1.2</v>
      </c>
      <c r="U19" s="36">
        <v>10</v>
      </c>
      <c r="V19" s="33" t="s">
        <v>65</v>
      </c>
      <c r="W19" s="33" t="s">
        <v>132</v>
      </c>
      <c r="Y19" s="55"/>
      <c r="Z19" s="55"/>
    </row>
    <row r="20" spans="2:26" s="17" customFormat="1" ht="47.25" customHeight="1" x14ac:dyDescent="0.25">
      <c r="B20" s="30">
        <v>3</v>
      </c>
      <c r="C20" s="39">
        <v>45808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3" t="s">
        <v>99</v>
      </c>
      <c r="R20" s="36">
        <f t="shared" ref="R20:R22" si="1">U20/T20</f>
        <v>9.9700000000000006</v>
      </c>
      <c r="S20" s="30" t="s">
        <v>50</v>
      </c>
      <c r="T20" s="30">
        <v>4</v>
      </c>
      <c r="U20" s="36">
        <v>39.880000000000003</v>
      </c>
      <c r="V20" s="33" t="s">
        <v>133</v>
      </c>
      <c r="W20" s="33" t="s">
        <v>134</v>
      </c>
      <c r="Y20" s="55"/>
      <c r="Z20" s="55"/>
    </row>
    <row r="21" spans="2:26" s="17" customFormat="1" ht="32.25" customHeight="1" x14ac:dyDescent="0.25">
      <c r="B21" s="30">
        <v>4</v>
      </c>
      <c r="C21" s="31">
        <v>45808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3" t="s">
        <v>105</v>
      </c>
      <c r="R21" s="32">
        <f t="shared" ref="R21" si="2">U21/T21</f>
        <v>12.5</v>
      </c>
      <c r="S21" s="30" t="s">
        <v>50</v>
      </c>
      <c r="T21" s="34">
        <v>1</v>
      </c>
      <c r="U21" s="44">
        <v>12.5</v>
      </c>
      <c r="V21" s="35" t="s">
        <v>135</v>
      </c>
      <c r="W21" s="35" t="s">
        <v>136</v>
      </c>
      <c r="Y21" s="55"/>
      <c r="Z21" s="55"/>
    </row>
    <row r="22" spans="2:26" s="17" customFormat="1" ht="32.25" customHeight="1" x14ac:dyDescent="0.25">
      <c r="B22" s="30">
        <v>5</v>
      </c>
      <c r="C22" s="31">
        <v>45808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3" t="s">
        <v>105</v>
      </c>
      <c r="R22" s="32">
        <f t="shared" si="1"/>
        <v>17.222222222222225</v>
      </c>
      <c r="S22" s="30" t="s">
        <v>50</v>
      </c>
      <c r="T22" s="34">
        <v>3.5999999999999996</v>
      </c>
      <c r="U22" s="44">
        <v>62</v>
      </c>
      <c r="V22" s="35" t="s">
        <v>104</v>
      </c>
      <c r="W22" s="35" t="s">
        <v>137</v>
      </c>
      <c r="Y22" s="55"/>
      <c r="Z22" s="55"/>
    </row>
    <row r="23" spans="2:26" s="17" customFormat="1" ht="32.25" customHeight="1" x14ac:dyDescent="0.25">
      <c r="B23" s="30">
        <v>6</v>
      </c>
      <c r="C23" s="31">
        <v>45808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3" t="s">
        <v>71</v>
      </c>
      <c r="R23" s="32">
        <f t="shared" si="0"/>
        <v>9.5833333333333339</v>
      </c>
      <c r="S23" s="30" t="s">
        <v>50</v>
      </c>
      <c r="T23" s="34">
        <v>1.2</v>
      </c>
      <c r="U23" s="43">
        <v>11.5</v>
      </c>
      <c r="V23" s="35" t="s">
        <v>70</v>
      </c>
      <c r="W23" s="35" t="s">
        <v>138</v>
      </c>
      <c r="Y23" s="55"/>
      <c r="Z23" s="55"/>
    </row>
    <row r="24" spans="2:26" s="18" customFormat="1" ht="22.5" customHeight="1" x14ac:dyDescent="0.25">
      <c r="B24" s="30">
        <v>7</v>
      </c>
      <c r="C24" s="39">
        <v>45808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8" t="s">
        <v>57</v>
      </c>
      <c r="R24" s="37">
        <f t="shared" ref="R24" si="3">U24/T24</f>
        <v>3.75</v>
      </c>
      <c r="S24" s="30" t="s">
        <v>53</v>
      </c>
      <c r="T24" s="41">
        <v>1.2</v>
      </c>
      <c r="U24" s="28">
        <v>4.5</v>
      </c>
      <c r="V24" s="42" t="s">
        <v>83</v>
      </c>
      <c r="W24" s="42" t="s">
        <v>139</v>
      </c>
      <c r="Y24" s="55"/>
      <c r="Z24" s="55"/>
    </row>
    <row r="25" spans="2:26" s="17" customFormat="1" ht="34.5" customHeight="1" x14ac:dyDescent="0.25">
      <c r="B25" s="30">
        <v>8</v>
      </c>
      <c r="C25" s="39">
        <v>45808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8" t="s">
        <v>57</v>
      </c>
      <c r="R25" s="37">
        <f t="shared" si="0"/>
        <v>5.85</v>
      </c>
      <c r="S25" s="30" t="s">
        <v>53</v>
      </c>
      <c r="T25" s="41">
        <v>1.2</v>
      </c>
      <c r="U25" s="37">
        <v>7.02</v>
      </c>
      <c r="V25" s="33" t="s">
        <v>88</v>
      </c>
      <c r="W25" s="42" t="s">
        <v>140</v>
      </c>
      <c r="Y25" s="55"/>
      <c r="Z25" s="55"/>
    </row>
    <row r="26" spans="2:26" s="17" customFormat="1" ht="32.25" customHeight="1" x14ac:dyDescent="0.25">
      <c r="B26" s="30">
        <v>9</v>
      </c>
      <c r="C26" s="31">
        <v>45808</v>
      </c>
      <c r="D26" s="30" t="s">
        <v>51</v>
      </c>
      <c r="E26" s="30" t="s">
        <v>51</v>
      </c>
      <c r="F26" s="30" t="s">
        <v>51</v>
      </c>
      <c r="G26" s="30" t="s">
        <v>51</v>
      </c>
      <c r="H26" s="30" t="s">
        <v>51</v>
      </c>
      <c r="I26" s="30" t="s">
        <v>51</v>
      </c>
      <c r="J26" s="30" t="s">
        <v>51</v>
      </c>
      <c r="K26" s="30" t="s">
        <v>51</v>
      </c>
      <c r="L26" s="30" t="s">
        <v>51</v>
      </c>
      <c r="M26" s="30" t="s">
        <v>51</v>
      </c>
      <c r="N26" s="30" t="s">
        <v>51</v>
      </c>
      <c r="O26" s="30" t="s">
        <v>52</v>
      </c>
      <c r="P26" s="30" t="s">
        <v>51</v>
      </c>
      <c r="Q26" s="33" t="s">
        <v>96</v>
      </c>
      <c r="R26" s="32">
        <f>U26/T26</f>
        <v>1.24</v>
      </c>
      <c r="S26" s="30" t="s">
        <v>50</v>
      </c>
      <c r="T26" s="34">
        <v>37</v>
      </c>
      <c r="U26" s="44">
        <v>45.88</v>
      </c>
      <c r="V26" s="35" t="s">
        <v>87</v>
      </c>
      <c r="W26" s="33" t="s">
        <v>141</v>
      </c>
      <c r="Y26" s="55"/>
      <c r="Z26" s="55"/>
    </row>
    <row r="27" spans="2:26" s="17" customFormat="1" ht="35.25" customHeight="1" x14ac:dyDescent="0.25">
      <c r="B27" s="30">
        <v>10</v>
      </c>
      <c r="C27" s="39">
        <v>45808</v>
      </c>
      <c r="D27" s="30" t="s">
        <v>51</v>
      </c>
      <c r="E27" s="30" t="s">
        <v>51</v>
      </c>
      <c r="F27" s="30" t="s">
        <v>51</v>
      </c>
      <c r="G27" s="30" t="s">
        <v>51</v>
      </c>
      <c r="H27" s="30" t="s">
        <v>51</v>
      </c>
      <c r="I27" s="30" t="s">
        <v>51</v>
      </c>
      <c r="J27" s="30" t="s">
        <v>51</v>
      </c>
      <c r="K27" s="30" t="s">
        <v>51</v>
      </c>
      <c r="L27" s="30" t="s">
        <v>51</v>
      </c>
      <c r="M27" s="30" t="s">
        <v>51</v>
      </c>
      <c r="N27" s="30" t="s">
        <v>51</v>
      </c>
      <c r="O27" s="30" t="s">
        <v>52</v>
      </c>
      <c r="P27" s="30" t="s">
        <v>51</v>
      </c>
      <c r="Q27" s="40" t="s">
        <v>90</v>
      </c>
      <c r="R27" s="37">
        <f t="shared" si="0"/>
        <v>0.32754526565746517</v>
      </c>
      <c r="S27" s="41" t="s">
        <v>91</v>
      </c>
      <c r="T27" s="28">
        <v>67.38</v>
      </c>
      <c r="U27" s="28">
        <v>22.07</v>
      </c>
      <c r="V27" s="42" t="s">
        <v>92</v>
      </c>
      <c r="W27" s="42" t="s">
        <v>142</v>
      </c>
      <c r="Y27" s="55"/>
      <c r="Z27" s="55"/>
    </row>
    <row r="28" spans="2:26" s="17" customFormat="1" ht="48.75" customHeight="1" x14ac:dyDescent="0.25">
      <c r="B28" s="30">
        <v>11</v>
      </c>
      <c r="C28" s="39">
        <v>45808</v>
      </c>
      <c r="D28" s="30" t="s">
        <v>51</v>
      </c>
      <c r="E28" s="30" t="s">
        <v>51</v>
      </c>
      <c r="F28" s="30" t="s">
        <v>51</v>
      </c>
      <c r="G28" s="30" t="s">
        <v>51</v>
      </c>
      <c r="H28" s="30" t="s">
        <v>51</v>
      </c>
      <c r="I28" s="30" t="s">
        <v>51</v>
      </c>
      <c r="J28" s="30" t="s">
        <v>51</v>
      </c>
      <c r="K28" s="30" t="s">
        <v>51</v>
      </c>
      <c r="L28" s="30" t="s">
        <v>51</v>
      </c>
      <c r="M28" s="30" t="s">
        <v>51</v>
      </c>
      <c r="N28" s="30" t="s">
        <v>51</v>
      </c>
      <c r="O28" s="30" t="s">
        <v>52</v>
      </c>
      <c r="P28" s="30" t="s">
        <v>51</v>
      </c>
      <c r="Q28" s="40" t="s">
        <v>93</v>
      </c>
      <c r="R28" s="37">
        <f t="shared" si="0"/>
        <v>0.1758815232722144</v>
      </c>
      <c r="S28" s="30" t="s">
        <v>113</v>
      </c>
      <c r="T28" s="28">
        <v>709</v>
      </c>
      <c r="U28" s="28">
        <v>124.7</v>
      </c>
      <c r="V28" s="42" t="s">
        <v>94</v>
      </c>
      <c r="W28" s="38" t="s">
        <v>148</v>
      </c>
      <c r="Y28" s="55"/>
      <c r="Z28" s="55"/>
    </row>
    <row r="29" spans="2:26" s="17" customFormat="1" ht="34.5" customHeight="1" x14ac:dyDescent="0.25">
      <c r="B29" s="30">
        <v>12</v>
      </c>
      <c r="C29" s="39">
        <v>45808</v>
      </c>
      <c r="D29" s="30" t="s">
        <v>51</v>
      </c>
      <c r="E29" s="30" t="s">
        <v>51</v>
      </c>
      <c r="F29" s="30" t="s">
        <v>51</v>
      </c>
      <c r="G29" s="30" t="s">
        <v>51</v>
      </c>
      <c r="H29" s="30" t="s">
        <v>51</v>
      </c>
      <c r="I29" s="30" t="s">
        <v>51</v>
      </c>
      <c r="J29" s="30" t="s">
        <v>51</v>
      </c>
      <c r="K29" s="30" t="s">
        <v>51</v>
      </c>
      <c r="L29" s="30" t="s">
        <v>51</v>
      </c>
      <c r="M29" s="30" t="s">
        <v>51</v>
      </c>
      <c r="N29" s="30" t="s">
        <v>51</v>
      </c>
      <c r="O29" s="30" t="s">
        <v>52</v>
      </c>
      <c r="P29" s="30" t="s">
        <v>51</v>
      </c>
      <c r="Q29" s="38" t="s">
        <v>57</v>
      </c>
      <c r="R29" s="37">
        <f t="shared" si="0"/>
        <v>33.458333333333336</v>
      </c>
      <c r="S29" s="30" t="s">
        <v>53</v>
      </c>
      <c r="T29" s="41">
        <v>1.2</v>
      </c>
      <c r="U29" s="37">
        <v>40.15</v>
      </c>
      <c r="V29" s="33" t="s">
        <v>89</v>
      </c>
      <c r="W29" s="42" t="s">
        <v>149</v>
      </c>
      <c r="Y29" s="55"/>
      <c r="Z29" s="55"/>
    </row>
    <row r="30" spans="2:26" s="17" customFormat="1" ht="34.5" customHeight="1" x14ac:dyDescent="0.25">
      <c r="B30" s="30">
        <v>13</v>
      </c>
      <c r="C30" s="39">
        <v>45808</v>
      </c>
      <c r="D30" s="30" t="s">
        <v>51</v>
      </c>
      <c r="E30" s="30" t="s">
        <v>51</v>
      </c>
      <c r="F30" s="30" t="s">
        <v>51</v>
      </c>
      <c r="G30" s="30" t="s">
        <v>51</v>
      </c>
      <c r="H30" s="30" t="s">
        <v>51</v>
      </c>
      <c r="I30" s="30" t="s">
        <v>51</v>
      </c>
      <c r="J30" s="30" t="s">
        <v>51</v>
      </c>
      <c r="K30" s="30" t="s">
        <v>51</v>
      </c>
      <c r="L30" s="30" t="s">
        <v>51</v>
      </c>
      <c r="M30" s="30" t="s">
        <v>51</v>
      </c>
      <c r="N30" s="30" t="s">
        <v>51</v>
      </c>
      <c r="O30" s="30" t="s">
        <v>52</v>
      </c>
      <c r="P30" s="30" t="s">
        <v>51</v>
      </c>
      <c r="Q30" s="38" t="s">
        <v>57</v>
      </c>
      <c r="R30" s="37">
        <f t="shared" si="0"/>
        <v>1.6666666666666667</v>
      </c>
      <c r="S30" s="30" t="s">
        <v>53</v>
      </c>
      <c r="T30" s="41">
        <v>1.2</v>
      </c>
      <c r="U30" s="37">
        <v>2</v>
      </c>
      <c r="V30" s="33" t="s">
        <v>98</v>
      </c>
      <c r="W30" s="42" t="s">
        <v>150</v>
      </c>
      <c r="Y30" s="55"/>
      <c r="Z30" s="55"/>
    </row>
    <row r="31" spans="2:26" s="17" customFormat="1" ht="34.5" customHeight="1" x14ac:dyDescent="0.25">
      <c r="B31" s="30">
        <v>14</v>
      </c>
      <c r="C31" s="39">
        <v>45808</v>
      </c>
      <c r="D31" s="30" t="s">
        <v>51</v>
      </c>
      <c r="E31" s="30" t="s">
        <v>51</v>
      </c>
      <c r="F31" s="30" t="s">
        <v>51</v>
      </c>
      <c r="G31" s="30" t="s">
        <v>51</v>
      </c>
      <c r="H31" s="30" t="s">
        <v>51</v>
      </c>
      <c r="I31" s="30" t="s">
        <v>51</v>
      </c>
      <c r="J31" s="30" t="s">
        <v>51</v>
      </c>
      <c r="K31" s="30" t="s">
        <v>51</v>
      </c>
      <c r="L31" s="30" t="s">
        <v>51</v>
      </c>
      <c r="M31" s="30" t="s">
        <v>51</v>
      </c>
      <c r="N31" s="30" t="s">
        <v>51</v>
      </c>
      <c r="O31" s="30" t="s">
        <v>52</v>
      </c>
      <c r="P31" s="30" t="s">
        <v>51</v>
      </c>
      <c r="Q31" s="38" t="s">
        <v>57</v>
      </c>
      <c r="R31" s="37">
        <f t="shared" ref="R31:R38" si="4">U31/T31</f>
        <v>3</v>
      </c>
      <c r="S31" s="30" t="s">
        <v>53</v>
      </c>
      <c r="T31" s="41">
        <v>1.2</v>
      </c>
      <c r="U31" s="37">
        <v>3.6</v>
      </c>
      <c r="V31" s="33" t="s">
        <v>84</v>
      </c>
      <c r="W31" s="42" t="s">
        <v>151</v>
      </c>
      <c r="Y31" s="55"/>
      <c r="Z31" s="55"/>
    </row>
    <row r="32" spans="2:26" s="17" customFormat="1" ht="34.5" customHeight="1" x14ac:dyDescent="0.25">
      <c r="B32" s="30">
        <v>15</v>
      </c>
      <c r="C32" s="39">
        <v>45808</v>
      </c>
      <c r="D32" s="30" t="s">
        <v>51</v>
      </c>
      <c r="E32" s="30" t="s">
        <v>51</v>
      </c>
      <c r="F32" s="30" t="s">
        <v>51</v>
      </c>
      <c r="G32" s="30" t="s">
        <v>51</v>
      </c>
      <c r="H32" s="30" t="s">
        <v>51</v>
      </c>
      <c r="I32" s="30" t="s">
        <v>51</v>
      </c>
      <c r="J32" s="30" t="s">
        <v>51</v>
      </c>
      <c r="K32" s="30" t="s">
        <v>51</v>
      </c>
      <c r="L32" s="30" t="s">
        <v>51</v>
      </c>
      <c r="M32" s="30" t="s">
        <v>51</v>
      </c>
      <c r="N32" s="30" t="s">
        <v>51</v>
      </c>
      <c r="O32" s="30" t="s">
        <v>52</v>
      </c>
      <c r="P32" s="30" t="s">
        <v>51</v>
      </c>
      <c r="Q32" s="33" t="s">
        <v>144</v>
      </c>
      <c r="R32" s="37">
        <f t="shared" si="4"/>
        <v>12.25</v>
      </c>
      <c r="S32" s="30" t="s">
        <v>53</v>
      </c>
      <c r="T32" s="41">
        <v>1</v>
      </c>
      <c r="U32" s="37">
        <v>12.25</v>
      </c>
      <c r="V32" s="33" t="s">
        <v>143</v>
      </c>
      <c r="W32" s="42" t="s">
        <v>136</v>
      </c>
      <c r="Y32" s="55"/>
      <c r="Z32" s="55"/>
    </row>
    <row r="33" spans="2:26" s="17" customFormat="1" ht="34.5" customHeight="1" x14ac:dyDescent="0.25">
      <c r="B33" s="30">
        <v>16</v>
      </c>
      <c r="C33" s="39">
        <v>45808</v>
      </c>
      <c r="D33" s="30" t="s">
        <v>51</v>
      </c>
      <c r="E33" s="30" t="s">
        <v>51</v>
      </c>
      <c r="F33" s="30" t="s">
        <v>51</v>
      </c>
      <c r="G33" s="30" t="s">
        <v>51</v>
      </c>
      <c r="H33" s="30" t="s">
        <v>51</v>
      </c>
      <c r="I33" s="30" t="s">
        <v>51</v>
      </c>
      <c r="J33" s="30" t="s">
        <v>51</v>
      </c>
      <c r="K33" s="30" t="s">
        <v>51</v>
      </c>
      <c r="L33" s="30" t="s">
        <v>51</v>
      </c>
      <c r="M33" s="30" t="s">
        <v>51</v>
      </c>
      <c r="N33" s="30" t="s">
        <v>51</v>
      </c>
      <c r="O33" s="30" t="s">
        <v>52</v>
      </c>
      <c r="P33" s="30" t="s">
        <v>51</v>
      </c>
      <c r="Q33" s="33" t="s">
        <v>85</v>
      </c>
      <c r="R33" s="37">
        <f t="shared" si="4"/>
        <v>14.32</v>
      </c>
      <c r="S33" s="30" t="s">
        <v>53</v>
      </c>
      <c r="T33" s="41">
        <v>1</v>
      </c>
      <c r="U33" s="37">
        <v>14.32</v>
      </c>
      <c r="V33" s="33" t="s">
        <v>147</v>
      </c>
      <c r="W33" s="42" t="s">
        <v>152</v>
      </c>
      <c r="Y33" s="55"/>
      <c r="Z33" s="55"/>
    </row>
    <row r="34" spans="2:26" s="17" customFormat="1" ht="34.5" customHeight="1" x14ac:dyDescent="0.25">
      <c r="B34" s="30">
        <v>17</v>
      </c>
      <c r="C34" s="39">
        <v>45808</v>
      </c>
      <c r="D34" s="30" t="s">
        <v>51</v>
      </c>
      <c r="E34" s="30" t="s">
        <v>51</v>
      </c>
      <c r="F34" s="30" t="s">
        <v>51</v>
      </c>
      <c r="G34" s="30" t="s">
        <v>51</v>
      </c>
      <c r="H34" s="30" t="s">
        <v>51</v>
      </c>
      <c r="I34" s="30" t="s">
        <v>51</v>
      </c>
      <c r="J34" s="30" t="s">
        <v>51</v>
      </c>
      <c r="K34" s="30" t="s">
        <v>51</v>
      </c>
      <c r="L34" s="30" t="s">
        <v>51</v>
      </c>
      <c r="M34" s="30" t="s">
        <v>51</v>
      </c>
      <c r="N34" s="30" t="s">
        <v>51</v>
      </c>
      <c r="O34" s="30" t="s">
        <v>52</v>
      </c>
      <c r="P34" s="30" t="s">
        <v>51</v>
      </c>
      <c r="Q34" s="33" t="s">
        <v>85</v>
      </c>
      <c r="R34" s="37">
        <f t="shared" ref="R34" si="5">U34/T34</f>
        <v>4.2535714285714281</v>
      </c>
      <c r="S34" s="30" t="s">
        <v>53</v>
      </c>
      <c r="T34" s="41">
        <v>8.4</v>
      </c>
      <c r="U34" s="37">
        <v>35.729999999999997</v>
      </c>
      <c r="V34" s="33" t="s">
        <v>112</v>
      </c>
      <c r="W34" s="42" t="s">
        <v>153</v>
      </c>
      <c r="Y34" s="55"/>
      <c r="Z34" s="55"/>
    </row>
    <row r="35" spans="2:26" s="17" customFormat="1" ht="33.75" customHeight="1" x14ac:dyDescent="0.25">
      <c r="B35" s="30">
        <v>18</v>
      </c>
      <c r="C35" s="39">
        <v>45808</v>
      </c>
      <c r="D35" s="30" t="s">
        <v>51</v>
      </c>
      <c r="E35" s="30" t="s">
        <v>51</v>
      </c>
      <c r="F35" s="30" t="s">
        <v>51</v>
      </c>
      <c r="G35" s="30" t="s">
        <v>51</v>
      </c>
      <c r="H35" s="30" t="s">
        <v>51</v>
      </c>
      <c r="I35" s="30" t="s">
        <v>51</v>
      </c>
      <c r="J35" s="30" t="s">
        <v>51</v>
      </c>
      <c r="K35" s="30" t="s">
        <v>51</v>
      </c>
      <c r="L35" s="30" t="s">
        <v>51</v>
      </c>
      <c r="M35" s="30" t="s">
        <v>51</v>
      </c>
      <c r="N35" s="30" t="s">
        <v>51</v>
      </c>
      <c r="O35" s="30" t="s">
        <v>52</v>
      </c>
      <c r="P35" s="30" t="s">
        <v>51</v>
      </c>
      <c r="Q35" s="33" t="s">
        <v>145</v>
      </c>
      <c r="R35" s="37">
        <f t="shared" si="4"/>
        <v>18</v>
      </c>
      <c r="S35" s="30" t="s">
        <v>50</v>
      </c>
      <c r="T35" s="41">
        <v>1</v>
      </c>
      <c r="U35" s="37">
        <v>18</v>
      </c>
      <c r="V35" s="38" t="s">
        <v>146</v>
      </c>
      <c r="W35" s="38" t="s">
        <v>154</v>
      </c>
      <c r="Y35" s="55"/>
      <c r="Z35" s="55"/>
    </row>
    <row r="36" spans="2:26" s="17" customFormat="1" ht="31.5" x14ac:dyDescent="0.25">
      <c r="B36" s="30">
        <v>19</v>
      </c>
      <c r="C36" s="39">
        <v>45808</v>
      </c>
      <c r="D36" s="30" t="s">
        <v>51</v>
      </c>
      <c r="E36" s="30" t="s">
        <v>51</v>
      </c>
      <c r="F36" s="30" t="s">
        <v>51</v>
      </c>
      <c r="G36" s="30" t="s">
        <v>51</v>
      </c>
      <c r="H36" s="30" t="s">
        <v>51</v>
      </c>
      <c r="I36" s="30" t="s">
        <v>51</v>
      </c>
      <c r="J36" s="30" t="s">
        <v>51</v>
      </c>
      <c r="K36" s="30" t="s">
        <v>51</v>
      </c>
      <c r="L36" s="30" t="s">
        <v>51</v>
      </c>
      <c r="M36" s="30" t="s">
        <v>51</v>
      </c>
      <c r="N36" s="30" t="s">
        <v>51</v>
      </c>
      <c r="O36" s="30" t="s">
        <v>52</v>
      </c>
      <c r="P36" s="30" t="s">
        <v>51</v>
      </c>
      <c r="Q36" s="33" t="s">
        <v>85</v>
      </c>
      <c r="R36" s="37">
        <f t="shared" ref="R36" si="6">U36/T36</f>
        <v>2.3472222222222219</v>
      </c>
      <c r="S36" s="30" t="s">
        <v>50</v>
      </c>
      <c r="T36" s="41">
        <v>3.6</v>
      </c>
      <c r="U36" s="37">
        <v>8.4499999999999993</v>
      </c>
      <c r="V36" s="38" t="s">
        <v>114</v>
      </c>
      <c r="W36" s="38" t="s">
        <v>155</v>
      </c>
      <c r="Y36" s="55"/>
      <c r="Z36" s="55"/>
    </row>
    <row r="37" spans="2:26" s="17" customFormat="1" ht="31.5" x14ac:dyDescent="0.25">
      <c r="B37" s="30">
        <v>20</v>
      </c>
      <c r="C37" s="39">
        <v>45808</v>
      </c>
      <c r="D37" s="30" t="s">
        <v>51</v>
      </c>
      <c r="E37" s="30" t="s">
        <v>51</v>
      </c>
      <c r="F37" s="30" t="s">
        <v>51</v>
      </c>
      <c r="G37" s="30" t="s">
        <v>51</v>
      </c>
      <c r="H37" s="30" t="s">
        <v>51</v>
      </c>
      <c r="I37" s="30" t="s">
        <v>51</v>
      </c>
      <c r="J37" s="30" t="s">
        <v>51</v>
      </c>
      <c r="K37" s="30" t="s">
        <v>51</v>
      </c>
      <c r="L37" s="30" t="s">
        <v>51</v>
      </c>
      <c r="M37" s="30" t="s">
        <v>51</v>
      </c>
      <c r="N37" s="30" t="s">
        <v>51</v>
      </c>
      <c r="O37" s="30" t="s">
        <v>52</v>
      </c>
      <c r="P37" s="30" t="s">
        <v>51</v>
      </c>
      <c r="Q37" s="33" t="s">
        <v>85</v>
      </c>
      <c r="R37" s="37">
        <f t="shared" si="4"/>
        <v>11.933333333333334</v>
      </c>
      <c r="S37" s="30" t="s">
        <v>50</v>
      </c>
      <c r="T37" s="41">
        <v>1.2</v>
      </c>
      <c r="U37" s="37">
        <v>14.32</v>
      </c>
      <c r="V37" s="38" t="s">
        <v>102</v>
      </c>
      <c r="W37" s="38" t="s">
        <v>156</v>
      </c>
      <c r="Y37" s="55"/>
      <c r="Z37" s="55"/>
    </row>
    <row r="38" spans="2:26" s="17" customFormat="1" ht="15.75" x14ac:dyDescent="0.25">
      <c r="B38" s="30">
        <v>21</v>
      </c>
      <c r="C38" s="39">
        <v>45808</v>
      </c>
      <c r="D38" s="30" t="s">
        <v>51</v>
      </c>
      <c r="E38" s="30" t="s">
        <v>51</v>
      </c>
      <c r="F38" s="30" t="s">
        <v>51</v>
      </c>
      <c r="G38" s="30" t="s">
        <v>51</v>
      </c>
      <c r="H38" s="30" t="s">
        <v>51</v>
      </c>
      <c r="I38" s="30" t="s">
        <v>51</v>
      </c>
      <c r="J38" s="30" t="s">
        <v>51</v>
      </c>
      <c r="K38" s="30" t="s">
        <v>51</v>
      </c>
      <c r="L38" s="30" t="s">
        <v>51</v>
      </c>
      <c r="M38" s="30" t="s">
        <v>51</v>
      </c>
      <c r="N38" s="30" t="s">
        <v>51</v>
      </c>
      <c r="O38" s="30" t="s">
        <v>52</v>
      </c>
      <c r="P38" s="30" t="s">
        <v>51</v>
      </c>
      <c r="Q38" s="38" t="s">
        <v>74</v>
      </c>
      <c r="R38" s="37">
        <f t="shared" si="4"/>
        <v>4.1749999999999998</v>
      </c>
      <c r="S38" s="30" t="s">
        <v>101</v>
      </c>
      <c r="T38" s="41">
        <v>3.5999999999999996</v>
      </c>
      <c r="U38" s="37">
        <v>15.03</v>
      </c>
      <c r="V38" s="38" t="s">
        <v>100</v>
      </c>
      <c r="W38" s="38" t="s">
        <v>157</v>
      </c>
      <c r="Y38" s="55"/>
      <c r="Z38" s="55"/>
    </row>
    <row r="39" spans="2:26" s="17" customFormat="1" ht="15.75" x14ac:dyDescent="0.25">
      <c r="B39" s="30">
        <v>22</v>
      </c>
      <c r="C39" s="39">
        <v>45808</v>
      </c>
      <c r="D39" s="30" t="s">
        <v>51</v>
      </c>
      <c r="E39" s="30" t="s">
        <v>51</v>
      </c>
      <c r="F39" s="30" t="s">
        <v>51</v>
      </c>
      <c r="G39" s="30" t="s">
        <v>51</v>
      </c>
      <c r="H39" s="30" t="s">
        <v>51</v>
      </c>
      <c r="I39" s="30" t="s">
        <v>51</v>
      </c>
      <c r="J39" s="30" t="s">
        <v>51</v>
      </c>
      <c r="K39" s="30" t="s">
        <v>51</v>
      </c>
      <c r="L39" s="30" t="s">
        <v>51</v>
      </c>
      <c r="M39" s="30" t="s">
        <v>51</v>
      </c>
      <c r="N39" s="30" t="s">
        <v>51</v>
      </c>
      <c r="O39" s="30" t="s">
        <v>52</v>
      </c>
      <c r="P39" s="30" t="s">
        <v>51</v>
      </c>
      <c r="Q39" s="38" t="s">
        <v>74</v>
      </c>
      <c r="R39" s="37">
        <f t="shared" si="0"/>
        <v>18.399999999999999</v>
      </c>
      <c r="S39" s="30" t="s">
        <v>53</v>
      </c>
      <c r="T39" s="41">
        <v>1</v>
      </c>
      <c r="U39" s="37">
        <v>18.399999999999999</v>
      </c>
      <c r="V39" s="38" t="s">
        <v>73</v>
      </c>
      <c r="W39" s="38" t="s">
        <v>158</v>
      </c>
      <c r="Y39" s="55"/>
      <c r="Z39" s="55"/>
    </row>
    <row r="40" spans="2:26" s="17" customFormat="1" ht="15.75" x14ac:dyDescent="0.25">
      <c r="B40" s="30">
        <v>23</v>
      </c>
      <c r="C40" s="39">
        <v>45808</v>
      </c>
      <c r="D40" s="30" t="s">
        <v>51</v>
      </c>
      <c r="E40" s="30" t="s">
        <v>51</v>
      </c>
      <c r="F40" s="30" t="s">
        <v>51</v>
      </c>
      <c r="G40" s="30" t="s">
        <v>51</v>
      </c>
      <c r="H40" s="30" t="s">
        <v>51</v>
      </c>
      <c r="I40" s="30" t="s">
        <v>51</v>
      </c>
      <c r="J40" s="30" t="s">
        <v>51</v>
      </c>
      <c r="K40" s="30" t="s">
        <v>51</v>
      </c>
      <c r="L40" s="30" t="s">
        <v>51</v>
      </c>
      <c r="M40" s="30" t="s">
        <v>51</v>
      </c>
      <c r="N40" s="30" t="s">
        <v>51</v>
      </c>
      <c r="O40" s="30" t="s">
        <v>52</v>
      </c>
      <c r="P40" s="30" t="s">
        <v>51</v>
      </c>
      <c r="Q40" s="38" t="s">
        <v>57</v>
      </c>
      <c r="R40" s="37">
        <f t="shared" si="0"/>
        <v>100</v>
      </c>
      <c r="S40" s="30" t="s">
        <v>53</v>
      </c>
      <c r="T40" s="41">
        <v>1</v>
      </c>
      <c r="U40" s="37">
        <v>100</v>
      </c>
      <c r="V40" s="38" t="s">
        <v>73</v>
      </c>
      <c r="W40" s="38" t="s">
        <v>159</v>
      </c>
      <c r="Y40" s="55"/>
      <c r="Z40" s="55"/>
    </row>
    <row r="41" spans="2:26" s="17" customFormat="1" ht="31.5" x14ac:dyDescent="0.25">
      <c r="B41" s="30">
        <v>24</v>
      </c>
      <c r="C41" s="39">
        <v>45808</v>
      </c>
      <c r="D41" s="30" t="s">
        <v>51</v>
      </c>
      <c r="E41" s="30" t="s">
        <v>51</v>
      </c>
      <c r="F41" s="30" t="s">
        <v>51</v>
      </c>
      <c r="G41" s="30" t="s">
        <v>51</v>
      </c>
      <c r="H41" s="30" t="s">
        <v>51</v>
      </c>
      <c r="I41" s="30" t="s">
        <v>51</v>
      </c>
      <c r="J41" s="30" t="s">
        <v>51</v>
      </c>
      <c r="K41" s="30" t="s">
        <v>51</v>
      </c>
      <c r="L41" s="30" t="s">
        <v>51</v>
      </c>
      <c r="M41" s="30" t="s">
        <v>51</v>
      </c>
      <c r="N41" s="30" t="s">
        <v>51</v>
      </c>
      <c r="O41" s="30" t="s">
        <v>52</v>
      </c>
      <c r="P41" s="30" t="s">
        <v>51</v>
      </c>
      <c r="Q41" s="40" t="s">
        <v>61</v>
      </c>
      <c r="R41" s="37">
        <f t="shared" si="0"/>
        <v>3.77</v>
      </c>
      <c r="S41" s="30" t="s">
        <v>50</v>
      </c>
      <c r="T41" s="41">
        <v>2</v>
      </c>
      <c r="U41" s="37">
        <v>7.54</v>
      </c>
      <c r="V41" s="33" t="s">
        <v>79</v>
      </c>
      <c r="W41" s="42" t="s">
        <v>160</v>
      </c>
      <c r="Y41" s="55"/>
      <c r="Z41" s="55"/>
    </row>
    <row r="42" spans="2:26" s="17" customFormat="1" ht="31.5" x14ac:dyDescent="0.25">
      <c r="B42" s="30">
        <v>25</v>
      </c>
      <c r="C42" s="39">
        <v>45808</v>
      </c>
      <c r="D42" s="30" t="s">
        <v>51</v>
      </c>
      <c r="E42" s="30" t="s">
        <v>51</v>
      </c>
      <c r="F42" s="30" t="s">
        <v>51</v>
      </c>
      <c r="G42" s="30" t="s">
        <v>51</v>
      </c>
      <c r="H42" s="30" t="s">
        <v>51</v>
      </c>
      <c r="I42" s="30" t="s">
        <v>51</v>
      </c>
      <c r="J42" s="30" t="s">
        <v>51</v>
      </c>
      <c r="K42" s="30" t="s">
        <v>51</v>
      </c>
      <c r="L42" s="30" t="s">
        <v>51</v>
      </c>
      <c r="M42" s="30" t="s">
        <v>51</v>
      </c>
      <c r="N42" s="30" t="s">
        <v>51</v>
      </c>
      <c r="O42" s="30" t="s">
        <v>52</v>
      </c>
      <c r="P42" s="30" t="s">
        <v>51</v>
      </c>
      <c r="Q42" s="40" t="s">
        <v>78</v>
      </c>
      <c r="R42" s="37">
        <f t="shared" si="0"/>
        <v>18.760000000000002</v>
      </c>
      <c r="S42" s="30" t="s">
        <v>53</v>
      </c>
      <c r="T42" s="41">
        <v>1</v>
      </c>
      <c r="U42" s="37">
        <v>18.760000000000002</v>
      </c>
      <c r="V42" s="38" t="s">
        <v>58</v>
      </c>
      <c r="W42" s="40" t="s">
        <v>161</v>
      </c>
      <c r="Y42" s="55"/>
      <c r="Z42" s="55"/>
    </row>
    <row r="43" spans="2:26" s="17" customFormat="1" ht="47.25" x14ac:dyDescent="0.25">
      <c r="B43" s="30">
        <v>26</v>
      </c>
      <c r="C43" s="39">
        <v>45808</v>
      </c>
      <c r="D43" s="30" t="s">
        <v>51</v>
      </c>
      <c r="E43" s="30" t="s">
        <v>51</v>
      </c>
      <c r="F43" s="30" t="s">
        <v>51</v>
      </c>
      <c r="G43" s="30" t="s">
        <v>51</v>
      </c>
      <c r="H43" s="30" t="s">
        <v>51</v>
      </c>
      <c r="I43" s="30" t="s">
        <v>51</v>
      </c>
      <c r="J43" s="30" t="s">
        <v>51</v>
      </c>
      <c r="K43" s="30" t="s">
        <v>51</v>
      </c>
      <c r="L43" s="30" t="s">
        <v>51</v>
      </c>
      <c r="M43" s="30" t="s">
        <v>51</v>
      </c>
      <c r="N43" s="30" t="s">
        <v>51</v>
      </c>
      <c r="O43" s="30" t="s">
        <v>52</v>
      </c>
      <c r="P43" s="30" t="s">
        <v>51</v>
      </c>
      <c r="Q43" s="40" t="s">
        <v>109</v>
      </c>
      <c r="R43" s="37">
        <f t="shared" si="0"/>
        <v>24</v>
      </c>
      <c r="S43" s="30" t="s">
        <v>53</v>
      </c>
      <c r="T43" s="41">
        <v>1</v>
      </c>
      <c r="U43" s="37">
        <v>24</v>
      </c>
      <c r="V43" s="38" t="s">
        <v>110</v>
      </c>
      <c r="W43" s="38" t="s">
        <v>162</v>
      </c>
      <c r="Y43" s="55"/>
      <c r="Z43" s="55"/>
    </row>
    <row r="44" spans="2:26" s="17" customFormat="1" ht="31.5" x14ac:dyDescent="0.25">
      <c r="B44" s="30">
        <v>27</v>
      </c>
      <c r="C44" s="39">
        <v>45808</v>
      </c>
      <c r="D44" s="30" t="s">
        <v>51</v>
      </c>
      <c r="E44" s="30" t="s">
        <v>51</v>
      </c>
      <c r="F44" s="30" t="s">
        <v>51</v>
      </c>
      <c r="G44" s="30" t="s">
        <v>51</v>
      </c>
      <c r="H44" s="30" t="s">
        <v>51</v>
      </c>
      <c r="I44" s="30" t="s">
        <v>51</v>
      </c>
      <c r="J44" s="30" t="s">
        <v>51</v>
      </c>
      <c r="K44" s="30" t="s">
        <v>51</v>
      </c>
      <c r="L44" s="30" t="s">
        <v>51</v>
      </c>
      <c r="M44" s="30" t="s">
        <v>51</v>
      </c>
      <c r="N44" s="30" t="s">
        <v>51</v>
      </c>
      <c r="O44" s="30" t="s">
        <v>52</v>
      </c>
      <c r="P44" s="30" t="s">
        <v>51</v>
      </c>
      <c r="Q44" s="38" t="s">
        <v>81</v>
      </c>
      <c r="R44" s="37">
        <f t="shared" si="0"/>
        <v>0.75278947368421056</v>
      </c>
      <c r="S44" s="30" t="s">
        <v>50</v>
      </c>
      <c r="T44" s="41">
        <v>19</v>
      </c>
      <c r="U44" s="37">
        <v>14.303000000000001</v>
      </c>
      <c r="V44" s="38" t="s">
        <v>82</v>
      </c>
      <c r="W44" s="40" t="s">
        <v>163</v>
      </c>
      <c r="Y44" s="55"/>
      <c r="Z44" s="55"/>
    </row>
    <row r="45" spans="2:26" s="17" customFormat="1" ht="31.5" x14ac:dyDescent="0.25">
      <c r="B45" s="30">
        <v>28</v>
      </c>
      <c r="C45" s="39">
        <v>45808</v>
      </c>
      <c r="D45" s="30" t="s">
        <v>51</v>
      </c>
      <c r="E45" s="30" t="s">
        <v>51</v>
      </c>
      <c r="F45" s="30" t="s">
        <v>51</v>
      </c>
      <c r="G45" s="30" t="s">
        <v>51</v>
      </c>
      <c r="H45" s="30" t="s">
        <v>51</v>
      </c>
      <c r="I45" s="30" t="s">
        <v>51</v>
      </c>
      <c r="J45" s="30" t="s">
        <v>51</v>
      </c>
      <c r="K45" s="30" t="s">
        <v>51</v>
      </c>
      <c r="L45" s="30" t="s">
        <v>51</v>
      </c>
      <c r="M45" s="30" t="s">
        <v>51</v>
      </c>
      <c r="N45" s="30" t="s">
        <v>51</v>
      </c>
      <c r="O45" s="30" t="s">
        <v>52</v>
      </c>
      <c r="P45" s="30" t="s">
        <v>51</v>
      </c>
      <c r="Q45" s="38" t="s">
        <v>60</v>
      </c>
      <c r="R45" s="37">
        <f t="shared" ref="R45" si="7">U45/T45</f>
        <v>30.3</v>
      </c>
      <c r="S45" s="30" t="s">
        <v>53</v>
      </c>
      <c r="T45" s="41">
        <v>1</v>
      </c>
      <c r="U45" s="37">
        <v>30.3</v>
      </c>
      <c r="V45" s="38" t="s">
        <v>59</v>
      </c>
      <c r="W45" s="40" t="s">
        <v>164</v>
      </c>
      <c r="Y45" s="55"/>
      <c r="Z45" s="55"/>
    </row>
    <row r="46" spans="2:26" s="18" customFormat="1" x14ac:dyDescent="0.25"/>
    <row r="47" spans="2:26" s="18" customFormat="1" x14ac:dyDescent="0.25">
      <c r="B47" s="18" t="str">
        <f>'(1) Приобретение электроэнергии'!B21</f>
        <v>* Информация представлена при наличии документов по состоянию на 10.07.2025</v>
      </c>
    </row>
    <row r="48" spans="2:26" s="18" customFormat="1" x14ac:dyDescent="0.25"/>
    <row r="49" spans="20:21" s="18" customFormat="1" x14ac:dyDescent="0.25">
      <c r="T49" s="26"/>
      <c r="U49" s="26"/>
    </row>
    <row r="50" spans="20:21" s="18" customFormat="1" x14ac:dyDescent="0.25"/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zoomScale="82" zoomScaleNormal="82" workbookViewId="0">
      <selection activeCell="U27" sqref="U27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5" customFormat="1" ht="32.25" customHeight="1" x14ac:dyDescent="0.25">
      <c r="B18" s="30">
        <v>1</v>
      </c>
      <c r="C18" s="39">
        <v>45808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41" t="s">
        <v>62</v>
      </c>
      <c r="R18" s="37">
        <v>5.1999999999999998E-2</v>
      </c>
      <c r="S18" s="41" t="s">
        <v>63</v>
      </c>
      <c r="T18" s="44">
        <v>4587.3999999999996</v>
      </c>
      <c r="U18" s="44">
        <f>T18*R18</f>
        <v>238.54479999999998</v>
      </c>
      <c r="V18" s="35" t="s">
        <v>64</v>
      </c>
      <c r="W18" s="41" t="s">
        <v>165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10.07.2025</v>
      </c>
    </row>
    <row r="21" spans="2:23" x14ac:dyDescent="0.25">
      <c r="T21" s="22"/>
      <c r="U21" s="22"/>
    </row>
    <row r="22" spans="2:23" ht="15.75" x14ac:dyDescent="0.25">
      <c r="T22" s="21"/>
      <c r="U22" s="21"/>
    </row>
    <row r="23" spans="2:23" ht="15.75" x14ac:dyDescent="0.25">
      <c r="T23" s="21"/>
      <c r="U23" s="21"/>
    </row>
    <row r="24" spans="2:23" x14ac:dyDescent="0.25">
      <c r="R24" s="20"/>
      <c r="S24" s="20"/>
      <c r="T24" s="22"/>
      <c r="U24" s="22"/>
    </row>
    <row r="25" spans="2:23" x14ac:dyDescent="0.25">
      <c r="R25" s="20"/>
      <c r="S25" s="20"/>
      <c r="T25" s="22"/>
      <c r="U25" s="22"/>
    </row>
    <row r="26" spans="2:23" x14ac:dyDescent="0.25">
      <c r="R26" s="20"/>
      <c r="S26" s="20"/>
      <c r="T26" s="22"/>
      <c r="U26" s="22"/>
    </row>
    <row r="27" spans="2:23" ht="15.75" x14ac:dyDescent="0.25">
      <c r="T27" s="21"/>
      <c r="U27" s="21"/>
    </row>
    <row r="28" spans="2:23" x14ac:dyDescent="0.25">
      <c r="T28" s="22"/>
      <c r="U28" s="22"/>
    </row>
    <row r="29" spans="2:23" x14ac:dyDescent="0.25">
      <c r="T29" s="22"/>
      <c r="U29" s="22"/>
    </row>
    <row r="30" spans="2:23" x14ac:dyDescent="0.25">
      <c r="T30" s="22"/>
      <c r="U30" s="22"/>
    </row>
    <row r="31" spans="2:23" x14ac:dyDescent="0.25">
      <c r="T31" s="22"/>
      <c r="U31" s="22"/>
    </row>
    <row r="32" spans="2:23" x14ac:dyDescent="0.25">
      <c r="T32" s="47"/>
      <c r="U32" s="47"/>
    </row>
    <row r="33" spans="20:21" x14ac:dyDescent="0.25">
      <c r="T33" s="48"/>
      <c r="U33" s="48"/>
    </row>
    <row r="34" spans="20:21" x14ac:dyDescent="0.25">
      <c r="T34" s="22"/>
      <c r="U34" s="22"/>
    </row>
    <row r="35" spans="20:21" x14ac:dyDescent="0.25">
      <c r="T35" s="22"/>
      <c r="U35" s="22"/>
    </row>
    <row r="36" spans="20:21" x14ac:dyDescent="0.25">
      <c r="T36" s="51"/>
      <c r="U36" s="51"/>
    </row>
    <row r="37" spans="20:21" x14ac:dyDescent="0.25">
      <c r="T37" s="52"/>
      <c r="U37" s="52"/>
    </row>
    <row r="38" spans="20:21" x14ac:dyDescent="0.25">
      <c r="T38" s="50"/>
      <c r="U38" s="50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2025-07-04T04:58:58Z</dcterms:modified>
</cp:coreProperties>
</file>