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DABBA6DE-6DE8-4568-B381-F024F6C049F9}" xr6:coauthVersionLast="47" xr6:coauthVersionMax="47" xr10:uidLastSave="{00000000-0000-0000-0000-000000000000}"/>
  <bookViews>
    <workbookView xWindow="-120" yWindow="-120" windowWidth="29040" windowHeight="15840" tabRatio="955" firstSheet="2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U19" i="4" l="1"/>
  <c r="R20" i="12" l="1"/>
  <c r="R21" i="12"/>
  <c r="R18" i="13"/>
  <c r="R20" i="4"/>
  <c r="R21" i="4"/>
  <c r="R19" i="4"/>
  <c r="R22" i="4"/>
  <c r="R23" i="4"/>
  <c r="R24" i="4"/>
  <c r="R19" i="12"/>
  <c r="R22" i="12" l="1"/>
  <c r="B24" i="12" l="1"/>
  <c r="R18" i="4" l="1"/>
  <c r="R18" i="12" l="1"/>
  <c r="B21" i="13" l="1"/>
  <c r="B21" i="11"/>
  <c r="B21" i="10"/>
  <c r="B21" i="9"/>
  <c r="B20" i="8"/>
  <c r="B21" i="7"/>
  <c r="B21" i="6"/>
  <c r="B21" i="5"/>
  <c r="B26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<sst xmlns="http://schemas.openxmlformats.org/spreadsheetml/2006/main" count="834" uniqueCount="95">
  <si>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</si>
  <si>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</si>
  <si>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</si>
  <si>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</si>
  <si>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</si>
  <si>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</si>
  <si>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</si>
  <si>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</si>
  <si>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</si>
  <si>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</si>
  <si>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</si>
  <si>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</si>
  <si>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</si>
  <si>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</si>
  <si>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</si>
  <si>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</si>
  <si>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</si>
  <si>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</si>
  <si>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</si>
  <si>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</si>
  <si>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</si>
  <si>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</si>
  <si>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</si>
  <si>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</si>
  <si>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</si>
  <si>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</si>
  <si>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</si>
  <si>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</si>
  <si>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</si>
  <si>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</si>
  <si>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</si>
  <si>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</si>
  <si>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</si>
  <si>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</si>
  <si>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</si>
  <si>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</si>
  <si>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</si>
  <si>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</si>
  <si>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</si>
  <si>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</si>
  <si>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</si>
  <si>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</si>
  <si>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</si>
  <si>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</si>
  <si>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</si>
  <si>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</si>
  <si>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</si>
  <si>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</si>
  <si>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</si>
  <si>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</si>
  <si>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</si>
  <si>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Месяц</t>
  </si>
  <si>
    <t>Услуги охраны</t>
  </si>
  <si>
    <t>Приобретение электроэнергии</t>
  </si>
  <si>
    <t>кВт.ч.</t>
  </si>
  <si>
    <t>ОВО по г. Сургуту</t>
  </si>
  <si>
    <t>Приобретение ГСМ</t>
  </si>
  <si>
    <t>литр</t>
  </si>
  <si>
    <t>ООО "Петролстарт"</t>
  </si>
  <si>
    <t>Вспомогательные материалы</t>
  </si>
  <si>
    <t>штук</t>
  </si>
  <si>
    <t>АО "Энергосбытовая компания Восток"</t>
  </si>
  <si>
    <t>ООО "Техгидросервис"</t>
  </si>
  <si>
    <t>Автозапчасти</t>
  </si>
  <si>
    <t>Услуги обслуживания системы сигнализации по обнаружению утечки газа</t>
  </si>
  <si>
    <t>месяц</t>
  </si>
  <si>
    <t>ООО "Олюр"</t>
  </si>
  <si>
    <t>ИП Галеверя В.П.</t>
  </si>
  <si>
    <t>ФГУП Охрана Росгвардии</t>
  </si>
  <si>
    <t>Стройпартнер ООО</t>
  </si>
  <si>
    <t>ООО "АКБ Сервис Плюс"</t>
  </si>
  <si>
    <t>ИП Кныш О.М.</t>
  </si>
  <si>
    <t>от 8 декабря 2022 г. N 960/22</t>
  </si>
  <si>
    <t>ООО "Аргос"</t>
  </si>
  <si>
    <t>Текущий ремонт электростанции</t>
  </si>
  <si>
    <t>Услуги ремонта автотранспорта</t>
  </si>
  <si>
    <t>ИП Балин М.В.</t>
  </si>
  <si>
    <t>ООО "Премиум Ойл"</t>
  </si>
  <si>
    <t>АО "Спецмонтаж-2 ПКФ"</t>
  </si>
  <si>
    <t>февраль 2025 г.</t>
  </si>
  <si>
    <t>* Информация представлена при наличии документов по состоянию на 10.03.2025</t>
  </si>
  <si>
    <t>№ 24113000559/05 от 31.01.2025</t>
  </si>
  <si>
    <t>№ 33265/80 от 31.01.2025</t>
  </si>
  <si>
    <t>№ 1937 от 31.01.2025</t>
  </si>
  <si>
    <t>№ 62 от 31.01.2025</t>
  </si>
  <si>
    <t>№ 25 от 31.01.2025</t>
  </si>
  <si>
    <t>№ 2355 от 31.01.2025</t>
  </si>
  <si>
    <t>№ 17086 от 31.01.2025</t>
  </si>
  <si>
    <t>№ ТГ00-000073 от 31.01.2025</t>
  </si>
  <si>
    <t>№ СУ-0056/2 от 31.01.2025</t>
  </si>
  <si>
    <t>№ 156 от 31.01.2025</t>
  </si>
  <si>
    <t>№ УТ-158 от 31.01.2025</t>
  </si>
  <si>
    <t>№ Р126 от 31.01.2025</t>
  </si>
  <si>
    <t>№ 512 от 31.01.2025</t>
  </si>
  <si>
    <t>№ 126 от 31.01.2025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</si>
</sst>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66" fontId="0" fillId="0" borderId="0" xfId="0" applyNumberFormat="1"/>
    <xf numFmtId="0" fontId="11" fillId="0" borderId="1" xfId="0" applyFont="1" applyBorder="1" applyAlignment="1">
      <alignment horizontal="justify" vertical="center" wrapText="1"/>
    </xf>
    <xf numFmtId="0" fontId="12" fillId="0" borderId="0" xfId="0" applyFont="1" applyAlignment="1">
      <alignment vertical="center"/>
    </xf>
    <xf numFmtId="165" fontId="11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justify" vertical="center" wrapText="1"/>
    </xf>
    <xf numFmtId="0" fontId="12" fillId="0" borderId="0" xfId="0" applyFont="1"/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4" fontId="1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zoomScale="79" zoomScaleNormal="79" workbookViewId="0">
      <selection activeCell="K27" sqref="K27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1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">
        <v>79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51.75" customHeight="1" x14ac:dyDescent="0.25">
      <c r="B18" s="16">
        <v>1</v>
      </c>
      <c r="C18" s="17">
        <v>45688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53</v>
      </c>
      <c r="R18" s="18">
        <v>8.0000000000000002E-3</v>
      </c>
      <c r="S18" s="16" t="s">
        <v>54</v>
      </c>
      <c r="T18" s="41">
        <v>2319.2862590918025</v>
      </c>
      <c r="U18" s="41">
        <v>20.341417275903463</v>
      </c>
      <c r="V18" s="19" t="s">
        <v>61</v>
      </c>
      <c r="W18" s="16" t="s">
        <v>81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32" t="s">
        <v>80</v>
      </c>
      <c r="T21" s="15"/>
      <c r="U21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26"/>
  <sheetViews>
    <sheetView zoomScale="74" zoomScaleNormal="74" workbookViewId="0">
      <selection activeCell="N31" sqref="N31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19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февраль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0.75" customHeight="1" x14ac:dyDescent="0.25">
      <c r="B18" s="16">
        <v>1</v>
      </c>
      <c r="C18" s="17">
        <v>45688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59</v>
      </c>
      <c r="R18" s="18">
        <f t="shared" ref="R18:R21" si="0">U18/T18</f>
        <v>6.3884999999999996</v>
      </c>
      <c r="S18" s="16" t="s">
        <v>60</v>
      </c>
      <c r="T18" s="40">
        <v>22</v>
      </c>
      <c r="U18" s="23">
        <v>140.547</v>
      </c>
      <c r="V18" s="21" t="s">
        <v>62</v>
      </c>
      <c r="W18" s="19" t="s">
        <v>88</v>
      </c>
    </row>
    <row r="19" spans="2:23" s="22" customFormat="1" ht="30.75" customHeight="1" x14ac:dyDescent="0.25">
      <c r="B19" s="16">
        <v>2</v>
      </c>
      <c r="C19" s="17">
        <v>45688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16" t="s">
        <v>59</v>
      </c>
      <c r="R19" s="18">
        <f t="shared" si="0"/>
        <v>5.5246363636363638</v>
      </c>
      <c r="S19" s="16" t="s">
        <v>60</v>
      </c>
      <c r="T19" s="40">
        <v>11</v>
      </c>
      <c r="U19" s="23">
        <f>121.542/2</f>
        <v>60.771000000000001</v>
      </c>
      <c r="V19" s="21" t="s">
        <v>77</v>
      </c>
      <c r="W19" s="19" t="s">
        <v>87</v>
      </c>
    </row>
    <row r="20" spans="2:23" s="22" customFormat="1" ht="30.75" customHeight="1" x14ac:dyDescent="0.25">
      <c r="B20" s="16">
        <v>3</v>
      </c>
      <c r="C20" s="17">
        <v>45688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16" t="s">
        <v>59</v>
      </c>
      <c r="R20" s="18">
        <f t="shared" ref="R20" si="1">U20/T20</f>
        <v>7.3907499999999997</v>
      </c>
      <c r="S20" s="16" t="s">
        <v>60</v>
      </c>
      <c r="T20" s="40">
        <v>4</v>
      </c>
      <c r="U20" s="23">
        <v>29.562999999999999</v>
      </c>
      <c r="V20" s="21" t="s">
        <v>78</v>
      </c>
      <c r="W20" s="19" t="s">
        <v>89</v>
      </c>
    </row>
    <row r="21" spans="2:23" s="22" customFormat="1" ht="30.75" customHeight="1" x14ac:dyDescent="0.25">
      <c r="B21" s="16">
        <v>4</v>
      </c>
      <c r="C21" s="17">
        <v>45688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16" t="s">
        <v>59</v>
      </c>
      <c r="R21" s="18">
        <f t="shared" si="0"/>
        <v>1.7072727272727273</v>
      </c>
      <c r="S21" s="16" t="s">
        <v>60</v>
      </c>
      <c r="T21" s="40">
        <v>22</v>
      </c>
      <c r="U21" s="23">
        <v>37.56</v>
      </c>
      <c r="V21" s="21" t="s">
        <v>69</v>
      </c>
      <c r="W21" s="19" t="s">
        <v>90</v>
      </c>
    </row>
    <row r="22" spans="2:23" s="22" customFormat="1" ht="30.75" customHeight="1" x14ac:dyDescent="0.25">
      <c r="B22" s="16">
        <v>6</v>
      </c>
      <c r="C22" s="17">
        <v>45688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16" t="s">
        <v>63</v>
      </c>
      <c r="R22" s="18">
        <f t="shared" ref="R22" si="2">U22/T22</f>
        <v>4.6593749999999998</v>
      </c>
      <c r="S22" s="16" t="s">
        <v>60</v>
      </c>
      <c r="T22" s="40">
        <v>8</v>
      </c>
      <c r="U22" s="18">
        <v>37.274999999999999</v>
      </c>
      <c r="V22" s="19" t="s">
        <v>71</v>
      </c>
      <c r="W22" s="19" t="s">
        <v>85</v>
      </c>
    </row>
    <row r="23" spans="2:23" s="22" customFormat="1" ht="30.75" customHeight="1" x14ac:dyDescent="0.25">
      <c r="B23" s="16">
        <v>7</v>
      </c>
      <c r="C23" s="17">
        <v>45688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16" t="s">
        <v>63</v>
      </c>
      <c r="R23" s="18">
        <f t="shared" ref="R23" si="3">U23/T23</f>
        <v>17.078571428571429</v>
      </c>
      <c r="S23" s="16" t="s">
        <v>60</v>
      </c>
      <c r="T23" s="40">
        <v>7</v>
      </c>
      <c r="U23" s="18">
        <v>119.55</v>
      </c>
      <c r="V23" s="19" t="s">
        <v>67</v>
      </c>
      <c r="W23" s="19" t="s">
        <v>84</v>
      </c>
    </row>
    <row r="24" spans="2:23" s="22" customFormat="1" ht="30.75" customHeight="1" x14ac:dyDescent="0.25">
      <c r="B24" s="16">
        <v>8</v>
      </c>
      <c r="C24" s="17">
        <v>45688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16" t="s">
        <v>63</v>
      </c>
      <c r="R24" s="18">
        <f t="shared" ref="R24" si="4">U24/T24</f>
        <v>15.89</v>
      </c>
      <c r="S24" s="16" t="s">
        <v>60</v>
      </c>
      <c r="T24" s="40">
        <v>1</v>
      </c>
      <c r="U24" s="18">
        <v>15.89</v>
      </c>
      <c r="V24" s="19" t="s">
        <v>70</v>
      </c>
      <c r="W24" s="19" t="s">
        <v>91</v>
      </c>
    </row>
    <row r="25" spans="2:23" s="24" customFormat="1" ht="30.75" customHeight="1" x14ac:dyDescent="0.25">
      <c r="B25" s="25"/>
      <c r="C25" s="26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7"/>
      <c r="S25" s="25"/>
      <c r="T25" s="28"/>
      <c r="U25" s="29"/>
      <c r="V25" s="30"/>
      <c r="W25" s="31"/>
    </row>
    <row r="26" spans="2:23" x14ac:dyDescent="0.25">
      <c r="B26" t="str">
        <f>'(1) Приобретение электроэнергии'!B21</f>
        <v>* Информация представлена при наличии документов по состоянию на 10.03.2025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1"/>
  <sheetViews>
    <sheetView zoomScale="84" zoomScaleNormal="84" workbookViewId="0">
      <selection activeCell="O29" sqref="O29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февраль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10.03.2025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1"/>
  <sheetViews>
    <sheetView zoomScale="82" zoomScaleNormal="82" workbookViewId="0">
      <selection activeCell="M35" sqref="M35"/>
    </sheetView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февраль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63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10.03.2025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1"/>
  <sheetViews>
    <sheetView zoomScale="84" zoomScaleNormal="84" workbookViewId="0">
      <selection activeCell="W5" sqref="W5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февраль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10.03.2025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W5" sqref="W5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февраль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10.03.2025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0" zoomScaleNormal="80" workbookViewId="0">
      <selection activeCell="W5" sqref="W5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февраль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21.75" customHeight="1" x14ac:dyDescent="0.25">
      <c r="B18" s="16" t="s">
        <v>49</v>
      </c>
      <c r="C18" s="16" t="s">
        <v>49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49</v>
      </c>
      <c r="P18" s="16" t="s">
        <v>49</v>
      </c>
      <c r="Q18" s="16" t="s">
        <v>49</v>
      </c>
      <c r="R18" s="16" t="s">
        <v>49</v>
      </c>
      <c r="S18" s="16" t="s">
        <v>49</v>
      </c>
      <c r="T18" s="16" t="s">
        <v>49</v>
      </c>
      <c r="U18" s="16" t="s">
        <v>49</v>
      </c>
      <c r="V18" s="16" t="s">
        <v>49</v>
      </c>
      <c r="W18" s="16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10.03.2025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1"/>
  <sheetViews>
    <sheetView zoomScale="84" zoomScaleNormal="84" workbookViewId="0">
      <selection activeCell="W5" sqref="W5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февраль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10.03.2025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1"/>
  <sheetViews>
    <sheetView zoomScale="79" zoomScaleNormal="79" workbookViewId="0">
      <selection activeCell="N30" sqref="N30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февраль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10.03.2025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W24"/>
  <sheetViews>
    <sheetView zoomScale="75" zoomScaleNormal="75" workbookViewId="0">
      <selection activeCell="P27" sqref="P27"/>
    </sheetView>
  </sheetViews>
  <sheetFormatPr defaultRowHeight="15" x14ac:dyDescent="0.25"/>
  <cols>
    <col min="1" max="1" width="3" customWidth="1"/>
    <col min="2" max="2" width="11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3.570312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32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февраль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2.25" customHeight="1" x14ac:dyDescent="0.25">
      <c r="B18" s="16">
        <v>1</v>
      </c>
      <c r="C18" s="17">
        <v>45688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6" t="s">
        <v>52</v>
      </c>
      <c r="R18" s="37">
        <f t="shared" ref="R18:R22" si="0">U18/T18</f>
        <v>14.20008</v>
      </c>
      <c r="S18" s="38" t="s">
        <v>51</v>
      </c>
      <c r="T18" s="39">
        <v>1</v>
      </c>
      <c r="U18" s="23">
        <v>14.20008</v>
      </c>
      <c r="V18" s="19" t="s">
        <v>55</v>
      </c>
      <c r="W18" s="36" t="s">
        <v>86</v>
      </c>
    </row>
    <row r="19" spans="2:23" s="22" customFormat="1" ht="32.25" customHeight="1" x14ac:dyDescent="0.25">
      <c r="B19" s="16">
        <v>2</v>
      </c>
      <c r="C19" s="17">
        <v>45688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36" t="s">
        <v>52</v>
      </c>
      <c r="R19" s="37">
        <f t="shared" si="0"/>
        <v>1.5249999999999999</v>
      </c>
      <c r="S19" s="38" t="s">
        <v>51</v>
      </c>
      <c r="T19" s="41">
        <v>1</v>
      </c>
      <c r="U19" s="23">
        <v>1.5249999999999999</v>
      </c>
      <c r="V19" s="19" t="s">
        <v>68</v>
      </c>
      <c r="W19" s="36" t="s">
        <v>82</v>
      </c>
    </row>
    <row r="20" spans="2:23" s="22" customFormat="1" ht="36" customHeight="1" x14ac:dyDescent="0.25">
      <c r="B20" s="16">
        <v>3</v>
      </c>
      <c r="C20" s="17">
        <v>45688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42" t="s">
        <v>75</v>
      </c>
      <c r="R20" s="37">
        <f t="shared" si="0"/>
        <v>9.8520000000000003</v>
      </c>
      <c r="S20" s="16" t="s">
        <v>65</v>
      </c>
      <c r="T20" s="43">
        <v>1</v>
      </c>
      <c r="U20" s="37">
        <v>9.8520000000000003</v>
      </c>
      <c r="V20" s="44" t="s">
        <v>76</v>
      </c>
      <c r="W20" s="44" t="s">
        <v>94</v>
      </c>
    </row>
    <row r="21" spans="2:23" s="22" customFormat="1" ht="36" customHeight="1" x14ac:dyDescent="0.25">
      <c r="B21" s="16">
        <v>4</v>
      </c>
      <c r="C21" s="17">
        <v>45688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42" t="s">
        <v>74</v>
      </c>
      <c r="R21" s="37">
        <f t="shared" ref="R21" si="1">U21/T21</f>
        <v>12.36</v>
      </c>
      <c r="S21" s="16" t="s">
        <v>65</v>
      </c>
      <c r="T21" s="43">
        <v>1</v>
      </c>
      <c r="U21" s="37">
        <v>12.36</v>
      </c>
      <c r="V21" s="44" t="s">
        <v>73</v>
      </c>
      <c r="W21" s="44" t="s">
        <v>93</v>
      </c>
    </row>
    <row r="22" spans="2:23" s="22" customFormat="1" ht="50.25" customHeight="1" x14ac:dyDescent="0.25">
      <c r="B22" s="16">
        <v>5</v>
      </c>
      <c r="C22" s="17">
        <v>45688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42" t="s">
        <v>64</v>
      </c>
      <c r="R22" s="37">
        <f t="shared" si="0"/>
        <v>2.95</v>
      </c>
      <c r="S22" s="16" t="s">
        <v>65</v>
      </c>
      <c r="T22" s="43">
        <v>1</v>
      </c>
      <c r="U22" s="37">
        <v>2.95</v>
      </c>
      <c r="V22" s="44" t="s">
        <v>66</v>
      </c>
      <c r="W22" s="44" t="s">
        <v>92</v>
      </c>
    </row>
    <row r="23" spans="2:23" s="24" customFormat="1" ht="15.75" x14ac:dyDescent="0.25">
      <c r="B23" s="25"/>
      <c r="C23" s="33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30"/>
      <c r="R23" s="29"/>
      <c r="S23" s="25"/>
      <c r="T23" s="34"/>
      <c r="U23" s="29"/>
      <c r="V23" s="35"/>
      <c r="W23" s="35"/>
    </row>
    <row r="24" spans="2:23" x14ac:dyDescent="0.25">
      <c r="B24" t="str">
        <f>'(1) Приобретение электроэнергии'!B21</f>
        <v>* Информация представлена при наличии документов по состоянию на 10.03.2025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abSelected="1" zoomScale="82" zoomScaleNormal="82" workbookViewId="0">
      <selection activeCell="O24" sqref="O24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72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февраль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2.25" customHeight="1" x14ac:dyDescent="0.25">
      <c r="B18" s="16">
        <v>1</v>
      </c>
      <c r="C18" s="45">
        <v>45688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8" t="s">
        <v>56</v>
      </c>
      <c r="R18" s="37">
        <f>U18/T18</f>
        <v>5.4583883431471927E-2</v>
      </c>
      <c r="S18" s="38" t="s">
        <v>57</v>
      </c>
      <c r="T18" s="41">
        <v>1764.7068201032137</v>
      </c>
      <c r="U18" s="41">
        <v>96.324551359237319</v>
      </c>
      <c r="V18" s="21" t="s">
        <v>58</v>
      </c>
      <c r="W18" s="38" t="s">
        <v>83</v>
      </c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10.03.2025</v>
      </c>
    </row>
    <row r="22" spans="2:23" x14ac:dyDescent="0.25">
      <c r="U22" s="20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2025-03-10T10:14:44Z</dcterms:modified>
</cp:coreProperties>
</file>