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heckCompatibility="1" defaultThemeVersion="124226"/>
  <xr:revisionPtr revIDLastSave="0" documentId="13_ncr:1_{DE5D90DA-5647-4091-AEE0-8FCA0BB4B24D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18" i="9" l="1"/>
  <c r="R33" i="12"/>
  <c r="U42" i="12"/>
  <c r="R21" i="12"/>
  <c r="R23" i="4"/>
  <c r="T28" i="12"/>
  <c r="R18" i="7"/>
  <c r="R20" i="4"/>
  <c r="R22" i="12"/>
  <c r="R22" i="4"/>
  <c r="R34" i="12" l="1"/>
  <c r="R18" i="13"/>
  <c r="R36" i="12"/>
  <c r="R38" i="12"/>
  <c r="U26" i="12" l="1"/>
  <c r="R20" i="12"/>
  <c r="R31" i="12" l="1"/>
  <c r="R35" i="12"/>
  <c r="R21" i="4"/>
  <c r="R19" i="4"/>
  <c r="R19" i="1" l="1"/>
  <c r="R18" i="1"/>
  <c r="R25" i="4"/>
  <c r="R27" i="12" l="1"/>
  <c r="R29" i="12" l="1"/>
  <c r="R28" i="12"/>
  <c r="R37" i="12" l="1"/>
  <c r="R30" i="12" l="1"/>
  <c r="R26" i="12" l="1"/>
  <c r="R43" i="12"/>
  <c r="R24" i="4" l="1"/>
  <c r="R24" i="12"/>
  <c r="R32" i="12" l="1"/>
  <c r="R25" i="12" l="1"/>
  <c r="R45" i="12" l="1"/>
  <c r="R41" i="12" l="1"/>
  <c r="R39" i="12" l="1"/>
  <c r="R40" i="12"/>
  <c r="R19" i="12" l="1"/>
  <c r="R18" i="4" l="1"/>
  <c r="R23" i="12" l="1"/>
  <c r="R18" i="12" l="1"/>
  <c r="R44" i="12" l="1"/>
  <c r="R47" i="12" l="1"/>
  <c r="R46" i="12"/>
  <c r="R42" i="12"/>
  <c r="B20" i="13" l="1"/>
  <c r="B49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<sst xmlns="http://schemas.openxmlformats.org/spreadsheetml/2006/main" count="1283" uniqueCount="172">
  <si>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</si>
  <si>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</si>
  <si>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</si>
  <si>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</si>
  <si>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</si>
  <si>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</si>
  <si>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</si>
  <si>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</si>
  <si>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</si>
  <si>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</si>
  <si>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</si>
  <si>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</si>
  <si>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</si>
  <si>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</si>
  <si>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</si>
  <si>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</si>
  <si>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</si>
  <si>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</si>
  <si>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</si>
  <si>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</si>
  <si>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</si>
  <si>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</si>
  <si>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</si>
  <si>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</si>
  <si>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</si>
  <si>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</si>
  <si>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</si>
  <si>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</si>
  <si>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</si>
  <si>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</si>
  <si>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</si>
  <si>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</si>
  <si>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</si>
  <si>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</si>
  <si>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</si>
  <si>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</si>
  <si>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</si>
  <si>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</si>
  <si>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</si>
  <si>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</si>
  <si>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</si>
  <si>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</si>
  <si>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</si>
  <si>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</si>
  <si>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</si>
  <si>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</si>
  <si>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</si>
  <si>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</si>
  <si>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</si>
  <si>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</si>
  <si>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</si>
  <si>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</si>
  <si>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</si>
  <si>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</si>
  <si>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</si>
  <si>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</si>
  <si>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</si>
  <si>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</si>
  <si>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</si>
  <si>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</si>
  <si>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</si>
  <si>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</si>
  <si>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</si>
  <si>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</si>
  <si>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</si>
  <si>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</si>
  <si>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</si>
  <si>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"Гарант-ПроНет"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</si>
  <si>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</si>
  <si>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</si>
  <si>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</si>
  <si>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</si>
  <si>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</si>
  <si>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</si>
  <si>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</si>
  <si>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</si>
  <si>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</si>
  <si>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</si>
  <si>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</si>
  <si>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</si>
  <si>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</si>
  <si>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</si>
  <si>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</si>
  <si>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</si>
  <si>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</si>
  <si>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</si>
  <si>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</si>
  <si>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</si>
  <si>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</si>
  <si>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</si>
  <si>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</si>
  <si>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</si>
  <si>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</si>
  <si>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</si>
  <si>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</si>
  <si>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</si>
  <si>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</si>
  <si>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</si>
  <si>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</si>
  <si>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</si>
  <si>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</si>
  <si>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</si>
  <si>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</si>
  <si>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</si>
  <si>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</si>
  <si>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</si>
  <si>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</si>
  <si>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</si>
  <si>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 xml:space="preserve">ИП Левин Дмитрий Михайлович </t>
  </si>
  <si>
    <t>ООО "Рассвет"</t>
  </si>
  <si>
    <t>декабрь 2024 г.</t>
  </si>
  <si>
    <t>* Информация представлена при наличии документов по состоянию на 10.01.2025</t>
  </si>
  <si>
    <t>ООО "Авто Климат"</t>
  </si>
  <si>
    <t>Автозапчасти</t>
  </si>
  <si>
    <t>№ 594 от 30.11.2024</t>
  </si>
  <si>
    <t>№ 1708 от 30.11.2024</t>
  </si>
  <si>
    <t>№ 904 от 30.11.2024</t>
  </si>
  <si>
    <t>№ 91 от 30.11.2024</t>
  </si>
  <si>
    <t>ООО "Бригантина"</t>
  </si>
  <si>
    <t>№ 298 от 30.11.2024</t>
  </si>
  <si>
    <t>Транспортные услуги</t>
  </si>
  <si>
    <t>№ 97 от 30.11.2024</t>
  </si>
  <si>
    <t>№ ВЛДМ-6098 от 30.11.2024</t>
  </si>
  <si>
    <t>ИП Вишневский И.В.</t>
  </si>
  <si>
    <t>№ УТ-771 от 30.11.2024</t>
  </si>
  <si>
    <t>№ 24113000559/05 от 30.11.2024</t>
  </si>
  <si>
    <t>Усслуги страхования автотранспорта (ОСАГО)</t>
  </si>
  <si>
    <t>полис           (год)</t>
  </si>
  <si>
    <t>№ХХХ0473203426 от 30.11.2024</t>
  </si>
  <si>
    <t>САО "ВСК"</t>
  </si>
  <si>
    <t>№ 61297 от 30.11.2024</t>
  </si>
  <si>
    <t>№ 4011124080000355/08/00000 от 30.11.2024</t>
  </si>
  <si>
    <t>№ 363 от 30.11.2024</t>
  </si>
  <si>
    <t>№ 2248018 от 30.11.2024</t>
  </si>
  <si>
    <t>№ 53679 от 30.11.2024</t>
  </si>
  <si>
    <t>Услуги информационного                                                                (программного) обеспечения</t>
  </si>
  <si>
    <t>ООО "Деловые системы"</t>
  </si>
  <si>
    <t>№ 396 от 30.11.2024</t>
  </si>
  <si>
    <t>№ Б-00731612/4420 от 30.11.2024</t>
  </si>
  <si>
    <t>ООО "ДНС Ритейл"</t>
  </si>
  <si>
    <t>№ 61 от 30.11.2024</t>
  </si>
  <si>
    <t>ООО "УК Инвестпроект"</t>
  </si>
  <si>
    <t>№ 63 от 30.11.2024</t>
  </si>
  <si>
    <t>№ 98919/16722 от 30.11.2024</t>
  </si>
  <si>
    <t>№ 320 от 30.11.2024</t>
  </si>
  <si>
    <t>ИП Исаенко П.В.</t>
  </si>
  <si>
    <t>№ 165 от 30.11.2024</t>
  </si>
  <si>
    <t>№ 146 от 30.11.2024</t>
  </si>
  <si>
    <t>№ УТ3007 от 30.11.2024</t>
  </si>
  <si>
    <t>ООО "Контур ПФ СКБ"</t>
  </si>
  <si>
    <t>№ 24935957882 от 30.11.2024</t>
  </si>
  <si>
    <t>№ Г13823 от 30.11.2024</t>
  </si>
  <si>
    <t>№ FOSS/0010704/010114229 от 30.11.2024</t>
  </si>
  <si>
    <t>ИП Мунтяну Ф.В.</t>
  </si>
  <si>
    <t>№ 20 от 30.11.2024</t>
  </si>
  <si>
    <t>№ 1076 от 30.11.2024</t>
  </si>
  <si>
    <t>№ 1026 от 30.11.2024</t>
  </si>
  <si>
    <t>№ 103 от 30.11.2024</t>
  </si>
  <si>
    <t>№ 102 от 30.11.2024</t>
  </si>
  <si>
    <t>№ 1937 от 30.11.2024</t>
  </si>
  <si>
    <t>№ Т113001112/073006 от 30.11.2024</t>
  </si>
  <si>
    <t>№ 117 от 30.11.2024</t>
  </si>
  <si>
    <t>Услуги капитального ремонта сети ХГВС</t>
  </si>
  <si>
    <t>№ 7 от 30.11.2024</t>
  </si>
  <si>
    <t>№ 5450780/75080245 от 30.11.2024</t>
  </si>
  <si>
    <t>Диагностика и экспертиза промышленной безопасности</t>
  </si>
  <si>
    <t>ООО "Центр экспертиз и ЭнергоАудита"</t>
  </si>
  <si>
    <t>№ 82 от 30.11.2024</t>
  </si>
  <si>
    <t>№ 24113001211/86/22 от 30.11.2024</t>
  </si>
  <si>
    <t>№ 5256 от 30.11.2024</t>
  </si>
  <si>
    <t>№ 89 от 30.11.2024</t>
  </si>
  <si>
    <t>№ 653 от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</si>
</sst>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4" zoomScaleNormal="84" workbookViewId="0">
      <selection activeCell="L25" sqref="L25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110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45626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f>U18/T18</f>
        <v>8.9757940574185305E-3</v>
      </c>
      <c r="S18" s="30" t="s">
        <v>56</v>
      </c>
      <c r="T18" s="45">
        <v>14605.261450756832</v>
      </c>
      <c r="U18" s="45">
        <v>131.09381893674711</v>
      </c>
      <c r="V18" s="33" t="s">
        <v>54</v>
      </c>
      <c r="W18" s="30" t="s">
        <v>125</v>
      </c>
    </row>
    <row r="19" spans="2:23" s="18" customFormat="1" ht="47.25" x14ac:dyDescent="0.25">
      <c r="B19" s="30">
        <v>2</v>
      </c>
      <c r="C19" s="31">
        <v>45626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f>U19/T19</f>
        <v>9.1727845754542084E-3</v>
      </c>
      <c r="S19" s="30" t="s">
        <v>56</v>
      </c>
      <c r="T19" s="45">
        <v>2697</v>
      </c>
      <c r="U19" s="45">
        <v>24.739000000000001</v>
      </c>
      <c r="V19" s="33" t="s">
        <v>83</v>
      </c>
      <c r="W19" s="30" t="s">
        <v>131</v>
      </c>
    </row>
    <row r="20" spans="2:23" s="18" customFormat="1" x14ac:dyDescent="0.25"/>
    <row r="21" spans="2:23" s="18" customFormat="1" x14ac:dyDescent="0.25">
      <c r="B21" s="18" t="s">
        <v>111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4"/>
      <c r="U27" s="54"/>
    </row>
    <row r="28" spans="2:23" x14ac:dyDescent="0.25">
      <c r="T28" s="54"/>
      <c r="U28" s="54"/>
      <c r="V28" s="14"/>
    </row>
    <row r="29" spans="2:23" x14ac:dyDescent="0.25">
      <c r="T29" s="54"/>
      <c r="U29" s="54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K29" sqref="K29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45626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3.792125</v>
      </c>
      <c r="S18" s="30" t="s">
        <v>50</v>
      </c>
      <c r="T18" s="34">
        <v>8</v>
      </c>
      <c r="U18" s="44">
        <v>30.337</v>
      </c>
      <c r="V18" s="35" t="s">
        <v>75</v>
      </c>
      <c r="W18" s="33" t="s">
        <v>122</v>
      </c>
    </row>
    <row r="19" spans="2:23" s="17" customFormat="1" ht="32.25" customHeight="1" x14ac:dyDescent="0.25">
      <c r="B19" s="30">
        <v>2</v>
      </c>
      <c r="C19" s="31">
        <v>45626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4.2560000000000002</v>
      </c>
      <c r="S19" s="30" t="s">
        <v>50</v>
      </c>
      <c r="T19" s="34">
        <v>4</v>
      </c>
      <c r="U19" s="44">
        <v>17.024000000000001</v>
      </c>
      <c r="V19" s="35" t="s">
        <v>101</v>
      </c>
      <c r="W19" s="33" t="s">
        <v>143</v>
      </c>
    </row>
    <row r="20" spans="2:23" s="17" customFormat="1" ht="32.25" customHeight="1" x14ac:dyDescent="0.25">
      <c r="B20" s="30">
        <v>3</v>
      </c>
      <c r="C20" s="31">
        <v>45626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>U20/T20</f>
        <v>48.685000000000002</v>
      </c>
      <c r="S20" s="30" t="s">
        <v>50</v>
      </c>
      <c r="T20" s="34">
        <v>2</v>
      </c>
      <c r="U20" s="44">
        <v>97.37</v>
      </c>
      <c r="V20" s="35" t="s">
        <v>123</v>
      </c>
      <c r="W20" s="33" t="s">
        <v>124</v>
      </c>
    </row>
    <row r="21" spans="2:23" s="17" customFormat="1" ht="32.25" customHeight="1" x14ac:dyDescent="0.25">
      <c r="B21" s="30">
        <v>4</v>
      </c>
      <c r="C21" s="31">
        <v>45626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>U21/T21</f>
        <v>6.4349999999999996</v>
      </c>
      <c r="S21" s="30" t="s">
        <v>50</v>
      </c>
      <c r="T21" s="34">
        <v>6</v>
      </c>
      <c r="U21" s="44">
        <v>38.61</v>
      </c>
      <c r="V21" s="35" t="s">
        <v>102</v>
      </c>
      <c r="W21" s="33" t="s">
        <v>148</v>
      </c>
    </row>
    <row r="22" spans="2:23" s="17" customFormat="1" ht="32.25" customHeight="1" x14ac:dyDescent="0.25">
      <c r="B22" s="30">
        <v>5</v>
      </c>
      <c r="C22" s="31">
        <v>45626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113</v>
      </c>
      <c r="R22" s="32">
        <f>U22/T22</f>
        <v>20.041142857142859</v>
      </c>
      <c r="S22" s="30" t="s">
        <v>50</v>
      </c>
      <c r="T22" s="34">
        <v>7</v>
      </c>
      <c r="U22" s="44">
        <v>140.28800000000001</v>
      </c>
      <c r="V22" s="35" t="s">
        <v>112</v>
      </c>
      <c r="W22" s="33" t="s">
        <v>114</v>
      </c>
    </row>
    <row r="23" spans="2:23" s="17" customFormat="1" ht="32.25" customHeight="1" x14ac:dyDescent="0.25">
      <c r="B23" s="30">
        <v>6</v>
      </c>
      <c r="C23" s="31">
        <v>45626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>U23/T23</f>
        <v>64.147000000000006</v>
      </c>
      <c r="S23" s="30" t="s">
        <v>50</v>
      </c>
      <c r="T23" s="34">
        <v>1</v>
      </c>
      <c r="U23" s="44">
        <v>64.147000000000006</v>
      </c>
      <c r="V23" s="35" t="s">
        <v>89</v>
      </c>
      <c r="W23" s="33" t="s">
        <v>140</v>
      </c>
    </row>
    <row r="24" spans="2:23" s="17" customFormat="1" ht="32.25" customHeight="1" x14ac:dyDescent="0.25">
      <c r="B24" s="30">
        <v>7</v>
      </c>
      <c r="C24" s="31">
        <v>45626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>U24/T24</f>
        <v>5.899</v>
      </c>
      <c r="S24" s="30" t="s">
        <v>50</v>
      </c>
      <c r="T24" s="34">
        <v>1</v>
      </c>
      <c r="U24" s="44">
        <v>5.899</v>
      </c>
      <c r="V24" s="35" t="s">
        <v>139</v>
      </c>
      <c r="W24" s="33" t="s">
        <v>138</v>
      </c>
    </row>
    <row r="25" spans="2:23" s="17" customFormat="1" ht="47.25" customHeight="1" x14ac:dyDescent="0.25">
      <c r="B25" s="30">
        <v>8</v>
      </c>
      <c r="C25" s="31">
        <v>45626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78</v>
      </c>
      <c r="R25" s="32">
        <f>U25/T25</f>
        <v>5.7253772561396588</v>
      </c>
      <c r="S25" s="30" t="s">
        <v>79</v>
      </c>
      <c r="T25" s="32">
        <v>50.695</v>
      </c>
      <c r="U25" s="44">
        <v>290.24799999999999</v>
      </c>
      <c r="V25" s="33" t="s">
        <v>80</v>
      </c>
      <c r="W25" s="35" t="s">
        <v>130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10.01.2025</v>
      </c>
      <c r="Q27" s="5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O32" sqref="O32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G26" sqref="G26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45626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126</v>
      </c>
      <c r="R18" s="32">
        <f>U18/T18</f>
        <v>5.3900000000000006</v>
      </c>
      <c r="S18" s="30" t="s">
        <v>127</v>
      </c>
      <c r="T18" s="45">
        <v>3</v>
      </c>
      <c r="U18" s="45">
        <v>16.170000000000002</v>
      </c>
      <c r="V18" s="30" t="s">
        <v>129</v>
      </c>
      <c r="W18" s="30" t="s">
        <v>128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5" sqref="P3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K29" sqref="K29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30">
        <v>1</v>
      </c>
      <c r="C18" s="31">
        <v>45626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165</v>
      </c>
      <c r="R18" s="32">
        <f t="shared" ref="R18" si="0">U18/T18</f>
        <v>30.192</v>
      </c>
      <c r="S18" s="30" t="s">
        <v>50</v>
      </c>
      <c r="T18" s="34">
        <v>2</v>
      </c>
      <c r="U18" s="44">
        <v>60.384</v>
      </c>
      <c r="V18" s="30" t="s">
        <v>166</v>
      </c>
      <c r="W18" s="33" t="s">
        <v>167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52"/>
  <sheetViews>
    <sheetView topLeftCell="A2" zoomScale="77" zoomScaleNormal="77" workbookViewId="0">
      <pane xSplit="3" ySplit="16" topLeftCell="F36" activePane="bottomRight" state="frozen"/>
      <selection activeCell="A2" sqref="A2"/>
      <selection pane="topRight" activeCell="D2" sqref="D2"/>
      <selection pane="bottomLeft" activeCell="A18" sqref="A18"/>
      <selection pane="bottomRight" activeCell="L42" sqref="L42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0" customHeight="1" x14ac:dyDescent="0.25">
      <c r="B18" s="30">
        <v>1</v>
      </c>
      <c r="C18" s="39">
        <v>45626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72</v>
      </c>
      <c r="R18" s="36">
        <f t="shared" ref="R18:R45" si="0">U18/T18</f>
        <v>0.96886744186046514</v>
      </c>
      <c r="S18" s="30" t="s">
        <v>71</v>
      </c>
      <c r="T18" s="30">
        <v>17.2</v>
      </c>
      <c r="U18" s="36">
        <v>16.66452</v>
      </c>
      <c r="V18" s="33" t="s">
        <v>70</v>
      </c>
      <c r="W18" s="33" t="s">
        <v>168</v>
      </c>
    </row>
    <row r="19" spans="2:23" s="17" customFormat="1" ht="30" customHeight="1" x14ac:dyDescent="0.25">
      <c r="B19" s="30">
        <v>2</v>
      </c>
      <c r="C19" s="39">
        <v>45626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69</v>
      </c>
      <c r="R19" s="36">
        <f t="shared" si="0"/>
        <v>10</v>
      </c>
      <c r="S19" s="30" t="s">
        <v>50</v>
      </c>
      <c r="T19" s="30">
        <v>1</v>
      </c>
      <c r="U19" s="36">
        <v>10</v>
      </c>
      <c r="V19" s="33" t="s">
        <v>68</v>
      </c>
      <c r="W19" s="33" t="s">
        <v>116</v>
      </c>
    </row>
    <row r="20" spans="2:23" s="17" customFormat="1" ht="47.25" customHeight="1" x14ac:dyDescent="0.25">
      <c r="B20" s="30">
        <v>3</v>
      </c>
      <c r="C20" s="39">
        <v>45626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104</v>
      </c>
      <c r="R20" s="36">
        <f t="shared" ref="R20:R22" si="1">U20/T20</f>
        <v>19</v>
      </c>
      <c r="S20" s="30" t="s">
        <v>50</v>
      </c>
      <c r="T20" s="30">
        <v>2</v>
      </c>
      <c r="U20" s="36">
        <v>38</v>
      </c>
      <c r="V20" s="33" t="s">
        <v>149</v>
      </c>
      <c r="W20" s="33" t="s">
        <v>150</v>
      </c>
    </row>
    <row r="21" spans="2:23" s="17" customFormat="1" ht="32.25" customHeight="1" x14ac:dyDescent="0.25">
      <c r="B21" s="30">
        <v>4</v>
      </c>
      <c r="C21" s="31">
        <v>45626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120</v>
      </c>
      <c r="R21" s="32">
        <f t="shared" ref="R21" si="2">U21/T21</f>
        <v>6.0449999999999999</v>
      </c>
      <c r="S21" s="30" t="s">
        <v>50</v>
      </c>
      <c r="T21" s="34">
        <v>4</v>
      </c>
      <c r="U21" s="45">
        <v>24.18</v>
      </c>
      <c r="V21" s="35" t="s">
        <v>141</v>
      </c>
      <c r="W21" s="35" t="s">
        <v>142</v>
      </c>
    </row>
    <row r="22" spans="2:23" s="17" customFormat="1" ht="32.25" customHeight="1" x14ac:dyDescent="0.25">
      <c r="B22" s="30">
        <v>5</v>
      </c>
      <c r="C22" s="31">
        <v>45626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120</v>
      </c>
      <c r="R22" s="32">
        <f t="shared" si="1"/>
        <v>38.666666666666664</v>
      </c>
      <c r="S22" s="30" t="s">
        <v>50</v>
      </c>
      <c r="T22" s="34">
        <v>3</v>
      </c>
      <c r="U22" s="45">
        <v>116</v>
      </c>
      <c r="V22" s="35" t="s">
        <v>118</v>
      </c>
      <c r="W22" s="35" t="s">
        <v>119</v>
      </c>
    </row>
    <row r="23" spans="2:23" s="17" customFormat="1" ht="32.25" customHeight="1" x14ac:dyDescent="0.25">
      <c r="B23" s="30">
        <v>6</v>
      </c>
      <c r="C23" s="31">
        <v>45626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74</v>
      </c>
      <c r="R23" s="32">
        <f t="shared" si="0"/>
        <v>10</v>
      </c>
      <c r="S23" s="30" t="s">
        <v>50</v>
      </c>
      <c r="T23" s="34">
        <v>1</v>
      </c>
      <c r="U23" s="44">
        <v>10</v>
      </c>
      <c r="V23" s="35" t="s">
        <v>73</v>
      </c>
      <c r="W23" s="35" t="s">
        <v>155</v>
      </c>
    </row>
    <row r="24" spans="2:23" s="18" customFormat="1" ht="22.5" customHeight="1" x14ac:dyDescent="0.25">
      <c r="B24" s="30">
        <v>7</v>
      </c>
      <c r="C24" s="39">
        <v>45626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ref="R24" si="3">U24/T24</f>
        <v>2.4</v>
      </c>
      <c r="S24" s="30" t="s">
        <v>53</v>
      </c>
      <c r="T24" s="41">
        <v>1</v>
      </c>
      <c r="U24" s="28">
        <v>2.4</v>
      </c>
      <c r="V24" s="43" t="s">
        <v>90</v>
      </c>
      <c r="W24" s="43" t="s">
        <v>121</v>
      </c>
    </row>
    <row r="25" spans="2:23" s="18" customFormat="1" ht="22.5" customHeight="1" x14ac:dyDescent="0.25">
      <c r="B25" s="30">
        <v>8</v>
      </c>
      <c r="C25" s="39">
        <v>45626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58</v>
      </c>
      <c r="R25" s="37">
        <f t="shared" ref="R25" si="4">U25/T25</f>
        <v>3.75</v>
      </c>
      <c r="S25" s="30" t="s">
        <v>53</v>
      </c>
      <c r="T25" s="41">
        <v>1</v>
      </c>
      <c r="U25" s="28">
        <v>3.75</v>
      </c>
      <c r="V25" s="43" t="s">
        <v>86</v>
      </c>
      <c r="W25" s="43" t="s">
        <v>117</v>
      </c>
    </row>
    <row r="26" spans="2:23" s="17" customFormat="1" ht="34.5" customHeight="1" x14ac:dyDescent="0.25">
      <c r="B26" s="30">
        <v>9</v>
      </c>
      <c r="C26" s="39">
        <v>45626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8" t="s">
        <v>58</v>
      </c>
      <c r="R26" s="37">
        <f t="shared" si="0"/>
        <v>6.2969499999999998</v>
      </c>
      <c r="S26" s="30" t="s">
        <v>53</v>
      </c>
      <c r="T26" s="41">
        <v>1</v>
      </c>
      <c r="U26" s="37">
        <f>6.29695</f>
        <v>6.2969499999999998</v>
      </c>
      <c r="V26" s="33" t="s">
        <v>92</v>
      </c>
      <c r="W26" s="43" t="s">
        <v>144</v>
      </c>
    </row>
    <row r="27" spans="2:23" s="17" customFormat="1" ht="32.25" customHeight="1" x14ac:dyDescent="0.25">
      <c r="B27" s="30">
        <v>10</v>
      </c>
      <c r="C27" s="31">
        <v>45626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33" t="s">
        <v>100</v>
      </c>
      <c r="R27" s="32">
        <f>U27/T27</f>
        <v>1.3062285714285715</v>
      </c>
      <c r="S27" s="30" t="s">
        <v>50</v>
      </c>
      <c r="T27" s="34">
        <v>35</v>
      </c>
      <c r="U27" s="45">
        <v>45.718000000000004</v>
      </c>
      <c r="V27" s="35" t="s">
        <v>91</v>
      </c>
      <c r="W27" s="33" t="s">
        <v>146</v>
      </c>
    </row>
    <row r="28" spans="2:23" s="17" customFormat="1" ht="35.25" customHeight="1" x14ac:dyDescent="0.25">
      <c r="B28" s="30">
        <v>11</v>
      </c>
      <c r="C28" s="39">
        <v>45626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94</v>
      </c>
      <c r="R28" s="37">
        <f t="shared" si="0"/>
        <v>0.28803577455281804</v>
      </c>
      <c r="S28" s="41" t="s">
        <v>95</v>
      </c>
      <c r="T28" s="28">
        <f>111.09+7.43</f>
        <v>118.52000000000001</v>
      </c>
      <c r="U28" s="28">
        <v>34.137999999999998</v>
      </c>
      <c r="V28" s="43" t="s">
        <v>96</v>
      </c>
      <c r="W28" s="43" t="s">
        <v>133</v>
      </c>
    </row>
    <row r="29" spans="2:23" s="17" customFormat="1" ht="48.75" customHeight="1" x14ac:dyDescent="0.25">
      <c r="B29" s="30">
        <v>12</v>
      </c>
      <c r="C29" s="39">
        <v>45626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40" t="s">
        <v>97</v>
      </c>
      <c r="R29" s="37">
        <f t="shared" si="0"/>
        <v>2.3841321415555292</v>
      </c>
      <c r="S29" s="41" t="s">
        <v>95</v>
      </c>
      <c r="T29" s="28">
        <v>64.754800000000003</v>
      </c>
      <c r="U29" s="28">
        <v>154.38399999999999</v>
      </c>
      <c r="V29" s="43" t="s">
        <v>98</v>
      </c>
      <c r="W29" s="38" t="s">
        <v>134</v>
      </c>
    </row>
    <row r="30" spans="2:23" s="17" customFormat="1" ht="34.5" customHeight="1" x14ac:dyDescent="0.25">
      <c r="B30" s="30">
        <v>13</v>
      </c>
      <c r="C30" s="39">
        <v>45626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si="0"/>
        <v>43.765250000000002</v>
      </c>
      <c r="S30" s="30" t="s">
        <v>53</v>
      </c>
      <c r="T30" s="41">
        <v>1</v>
      </c>
      <c r="U30" s="37">
        <v>43.765250000000002</v>
      </c>
      <c r="V30" s="33" t="s">
        <v>93</v>
      </c>
      <c r="W30" s="43" t="s">
        <v>169</v>
      </c>
    </row>
    <row r="31" spans="2:23" s="17" customFormat="1" ht="34.5" customHeight="1" x14ac:dyDescent="0.25">
      <c r="B31" s="30">
        <v>14</v>
      </c>
      <c r="C31" s="39">
        <v>45626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58</v>
      </c>
      <c r="R31" s="37">
        <f t="shared" si="0"/>
        <v>2</v>
      </c>
      <c r="S31" s="30" t="s">
        <v>53</v>
      </c>
      <c r="T31" s="41">
        <v>1</v>
      </c>
      <c r="U31" s="37">
        <v>2</v>
      </c>
      <c r="V31" s="33" t="s">
        <v>103</v>
      </c>
      <c r="W31" s="43" t="s">
        <v>170</v>
      </c>
    </row>
    <row r="32" spans="2:23" s="17" customFormat="1" ht="34.5" customHeight="1" x14ac:dyDescent="0.25">
      <c r="B32" s="30">
        <v>15</v>
      </c>
      <c r="C32" s="39">
        <v>45626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8" t="s">
        <v>58</v>
      </c>
      <c r="R32" s="37">
        <f t="shared" ref="R32:R38" si="5">U32/T32</f>
        <v>3.6</v>
      </c>
      <c r="S32" s="30" t="s">
        <v>53</v>
      </c>
      <c r="T32" s="41">
        <v>1</v>
      </c>
      <c r="U32" s="37">
        <v>3.6</v>
      </c>
      <c r="V32" s="33" t="s">
        <v>87</v>
      </c>
      <c r="W32" s="43" t="s">
        <v>161</v>
      </c>
    </row>
    <row r="33" spans="2:23" s="17" customFormat="1" ht="34.5" customHeight="1" x14ac:dyDescent="0.25">
      <c r="B33" s="30">
        <v>16</v>
      </c>
      <c r="C33" s="39">
        <v>45626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162</v>
      </c>
      <c r="R33" s="37">
        <f t="shared" si="5"/>
        <v>67.599999999999994</v>
      </c>
      <c r="S33" s="30" t="s">
        <v>53</v>
      </c>
      <c r="T33" s="41">
        <v>1</v>
      </c>
      <c r="U33" s="37">
        <v>67.599999999999994</v>
      </c>
      <c r="V33" s="33" t="s">
        <v>109</v>
      </c>
      <c r="W33" s="43" t="s">
        <v>163</v>
      </c>
    </row>
    <row r="34" spans="2:23" s="17" customFormat="1" ht="34.5" customHeight="1" x14ac:dyDescent="0.25">
      <c r="B34" s="30">
        <v>17</v>
      </c>
      <c r="C34" s="39">
        <v>45626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88</v>
      </c>
      <c r="R34" s="37">
        <f t="shared" ref="R34" si="6">U34/T34</f>
        <v>5.0657142857142858</v>
      </c>
      <c r="S34" s="30" t="s">
        <v>53</v>
      </c>
      <c r="T34" s="41">
        <v>7</v>
      </c>
      <c r="U34" s="37">
        <v>35.46</v>
      </c>
      <c r="V34" s="33" t="s">
        <v>153</v>
      </c>
      <c r="W34" s="43" t="s">
        <v>154</v>
      </c>
    </row>
    <row r="35" spans="2:23" s="17" customFormat="1" ht="33.75" customHeight="1" x14ac:dyDescent="0.25">
      <c r="B35" s="30">
        <v>18</v>
      </c>
      <c r="C35" s="39">
        <v>45626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88</v>
      </c>
      <c r="R35" s="37">
        <f t="shared" si="5"/>
        <v>25.5</v>
      </c>
      <c r="S35" s="30" t="s">
        <v>50</v>
      </c>
      <c r="T35" s="41">
        <v>1</v>
      </c>
      <c r="U35" s="37">
        <v>25.5</v>
      </c>
      <c r="V35" s="38" t="s">
        <v>108</v>
      </c>
      <c r="W35" s="38" t="s">
        <v>151</v>
      </c>
    </row>
    <row r="36" spans="2:23" s="17" customFormat="1" ht="31.5" x14ac:dyDescent="0.25">
      <c r="B36" s="30">
        <v>19</v>
      </c>
      <c r="C36" s="39">
        <v>45626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88</v>
      </c>
      <c r="R36" s="37">
        <f t="shared" ref="R36" si="7">U36/T36</f>
        <v>28</v>
      </c>
      <c r="S36" s="30" t="s">
        <v>50</v>
      </c>
      <c r="T36" s="41">
        <v>1</v>
      </c>
      <c r="U36" s="37">
        <v>28</v>
      </c>
      <c r="V36" s="38" t="s">
        <v>145</v>
      </c>
      <c r="W36" s="38" t="s">
        <v>146</v>
      </c>
    </row>
    <row r="37" spans="2:23" s="17" customFormat="1" ht="31.5" x14ac:dyDescent="0.25">
      <c r="B37" s="30">
        <v>20</v>
      </c>
      <c r="C37" s="39">
        <v>45626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88</v>
      </c>
      <c r="R37" s="37">
        <f t="shared" si="5"/>
        <v>9.3149999999999995</v>
      </c>
      <c r="S37" s="30" t="s">
        <v>50</v>
      </c>
      <c r="T37" s="41">
        <v>2</v>
      </c>
      <c r="U37" s="37">
        <v>18.63</v>
      </c>
      <c r="V37" s="38" t="s">
        <v>107</v>
      </c>
      <c r="W37" s="38" t="s">
        <v>147</v>
      </c>
    </row>
    <row r="38" spans="2:23" s="17" customFormat="1" ht="15.75" x14ac:dyDescent="0.25">
      <c r="B38" s="30">
        <v>21</v>
      </c>
      <c r="C38" s="39">
        <v>45626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8" t="s">
        <v>77</v>
      </c>
      <c r="R38" s="37">
        <f t="shared" si="5"/>
        <v>5.0149999999999997</v>
      </c>
      <c r="S38" s="30" t="s">
        <v>106</v>
      </c>
      <c r="T38" s="41">
        <v>4</v>
      </c>
      <c r="U38" s="37">
        <v>20.059999999999999</v>
      </c>
      <c r="V38" s="38" t="s">
        <v>105</v>
      </c>
      <c r="W38" s="38" t="s">
        <v>115</v>
      </c>
    </row>
    <row r="39" spans="2:23" s="17" customFormat="1" ht="15.75" x14ac:dyDescent="0.25">
      <c r="B39" s="30">
        <v>22</v>
      </c>
      <c r="C39" s="39">
        <v>45626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77</v>
      </c>
      <c r="R39" s="37">
        <f t="shared" si="0"/>
        <v>46.552999999999997</v>
      </c>
      <c r="S39" s="30" t="s">
        <v>53</v>
      </c>
      <c r="T39" s="41">
        <v>1</v>
      </c>
      <c r="U39" s="37">
        <v>46.552999999999997</v>
      </c>
      <c r="V39" s="38" t="s">
        <v>76</v>
      </c>
      <c r="W39" s="38" t="s">
        <v>158</v>
      </c>
    </row>
    <row r="40" spans="2:23" s="17" customFormat="1" ht="15.75" x14ac:dyDescent="0.25">
      <c r="B40" s="30">
        <v>23</v>
      </c>
      <c r="C40" s="39">
        <v>45626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58</v>
      </c>
      <c r="R40" s="37">
        <f t="shared" si="0"/>
        <v>1968</v>
      </c>
      <c r="S40" s="30" t="s">
        <v>53</v>
      </c>
      <c r="T40" s="41">
        <v>1</v>
      </c>
      <c r="U40" s="37">
        <v>1968</v>
      </c>
      <c r="V40" s="38" t="s">
        <v>76</v>
      </c>
      <c r="W40" s="38" t="s">
        <v>157</v>
      </c>
    </row>
    <row r="41" spans="2:23" s="17" customFormat="1" ht="31.5" x14ac:dyDescent="0.25">
      <c r="B41" s="30">
        <v>24</v>
      </c>
      <c r="C41" s="39">
        <v>45626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40" t="s">
        <v>63</v>
      </c>
      <c r="R41" s="37">
        <f t="shared" si="0"/>
        <v>4.8099999999999996</v>
      </c>
      <c r="S41" s="30" t="s">
        <v>50</v>
      </c>
      <c r="T41" s="41">
        <v>1</v>
      </c>
      <c r="U41" s="37">
        <v>4.8099999999999996</v>
      </c>
      <c r="V41" s="33" t="s">
        <v>82</v>
      </c>
      <c r="W41" s="43" t="s">
        <v>156</v>
      </c>
    </row>
    <row r="42" spans="2:23" s="17" customFormat="1" ht="31.5" x14ac:dyDescent="0.25">
      <c r="B42" s="30">
        <v>25</v>
      </c>
      <c r="C42" s="39">
        <v>45626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81</v>
      </c>
      <c r="R42" s="37">
        <f t="shared" si="0"/>
        <v>5.5679999999999996</v>
      </c>
      <c r="S42" s="30" t="s">
        <v>53</v>
      </c>
      <c r="T42" s="41">
        <v>1</v>
      </c>
      <c r="U42" s="37">
        <f>3.9+1.265+0.403</f>
        <v>5.5679999999999996</v>
      </c>
      <c r="V42" s="38" t="s">
        <v>59</v>
      </c>
      <c r="W42" s="40" t="s">
        <v>152</v>
      </c>
    </row>
    <row r="43" spans="2:23" s="17" customFormat="1" ht="31.5" x14ac:dyDescent="0.25">
      <c r="B43" s="30">
        <v>26</v>
      </c>
      <c r="C43" s="39">
        <v>45626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135</v>
      </c>
      <c r="R43" s="37">
        <f t="shared" si="0"/>
        <v>34.517499999999998</v>
      </c>
      <c r="S43" s="30" t="s">
        <v>53</v>
      </c>
      <c r="T43" s="41">
        <v>4</v>
      </c>
      <c r="U43" s="37">
        <v>138.07</v>
      </c>
      <c r="V43" s="38" t="s">
        <v>136</v>
      </c>
      <c r="W43" s="38" t="s">
        <v>137</v>
      </c>
    </row>
    <row r="44" spans="2:23" s="17" customFormat="1" ht="15.75" x14ac:dyDescent="0.25">
      <c r="B44" s="30">
        <v>27</v>
      </c>
      <c r="C44" s="39">
        <v>45626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40" t="s">
        <v>63</v>
      </c>
      <c r="R44" s="37">
        <f t="shared" si="0"/>
        <v>35.252000000000002</v>
      </c>
      <c r="S44" s="30" t="s">
        <v>53</v>
      </c>
      <c r="T44" s="41">
        <v>1</v>
      </c>
      <c r="U44" s="37">
        <v>35.252000000000002</v>
      </c>
      <c r="V44" s="38" t="s">
        <v>67</v>
      </c>
      <c r="W44" s="38" t="s">
        <v>132</v>
      </c>
    </row>
    <row r="45" spans="2:23" s="17" customFormat="1" ht="31.5" x14ac:dyDescent="0.25">
      <c r="B45" s="30">
        <v>28</v>
      </c>
      <c r="C45" s="39">
        <v>45626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38" t="s">
        <v>84</v>
      </c>
      <c r="R45" s="37">
        <f t="shared" si="0"/>
        <v>0.71735416666666663</v>
      </c>
      <c r="S45" s="30" t="s">
        <v>50</v>
      </c>
      <c r="T45" s="41">
        <v>48</v>
      </c>
      <c r="U45" s="37">
        <v>34.433</v>
      </c>
      <c r="V45" s="38" t="s">
        <v>85</v>
      </c>
      <c r="W45" s="40" t="s">
        <v>160</v>
      </c>
    </row>
    <row r="46" spans="2:23" s="17" customFormat="1" ht="31.5" x14ac:dyDescent="0.25">
      <c r="B46" s="30">
        <v>29</v>
      </c>
      <c r="C46" s="39">
        <v>45626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38" t="s">
        <v>61</v>
      </c>
      <c r="R46" s="37">
        <f t="shared" ref="R46:R47" si="8">U46/T46</f>
        <v>29.021000000000001</v>
      </c>
      <c r="S46" s="30" t="s">
        <v>53</v>
      </c>
      <c r="T46" s="41">
        <v>1</v>
      </c>
      <c r="U46" s="37">
        <v>29.021000000000001</v>
      </c>
      <c r="V46" s="38" t="s">
        <v>60</v>
      </c>
      <c r="W46" s="40" t="s">
        <v>164</v>
      </c>
    </row>
    <row r="47" spans="2:23" s="18" customFormat="1" ht="33" customHeight="1" x14ac:dyDescent="0.25">
      <c r="B47" s="30">
        <v>30</v>
      </c>
      <c r="C47" s="39">
        <v>45626</v>
      </c>
      <c r="D47" s="30" t="s">
        <v>51</v>
      </c>
      <c r="E47" s="30" t="s">
        <v>51</v>
      </c>
      <c r="F47" s="30" t="s">
        <v>51</v>
      </c>
      <c r="G47" s="30" t="s">
        <v>51</v>
      </c>
      <c r="H47" s="30" t="s">
        <v>51</v>
      </c>
      <c r="I47" s="30" t="s">
        <v>51</v>
      </c>
      <c r="J47" s="30" t="s">
        <v>51</v>
      </c>
      <c r="K47" s="30" t="s">
        <v>51</v>
      </c>
      <c r="L47" s="30" t="s">
        <v>51</v>
      </c>
      <c r="M47" s="30" t="s">
        <v>51</v>
      </c>
      <c r="N47" s="30" t="s">
        <v>51</v>
      </c>
      <c r="O47" s="30" t="s">
        <v>52</v>
      </c>
      <c r="P47" s="30" t="s">
        <v>51</v>
      </c>
      <c r="Q47" s="33" t="s">
        <v>57</v>
      </c>
      <c r="R47" s="37">
        <f t="shared" si="8"/>
        <v>20.87</v>
      </c>
      <c r="S47" s="30" t="s">
        <v>53</v>
      </c>
      <c r="T47" s="41">
        <v>1</v>
      </c>
      <c r="U47" s="37">
        <v>20.87</v>
      </c>
      <c r="V47" s="42" t="s">
        <v>62</v>
      </c>
      <c r="W47" s="38" t="s">
        <v>171</v>
      </c>
    </row>
    <row r="48" spans="2:23" s="18" customFormat="1" x14ac:dyDescent="0.25"/>
    <row r="49" spans="2:21" s="18" customFormat="1" x14ac:dyDescent="0.25">
      <c r="B49" s="18" t="str">
        <f>'(1) Приобретение электроэнергии'!B21</f>
        <v>* Информация представлена при наличии документов по состоянию на 10.01.2025</v>
      </c>
    </row>
    <row r="50" spans="2:21" s="18" customFormat="1" x14ac:dyDescent="0.25"/>
    <row r="51" spans="2:21" s="18" customFormat="1" x14ac:dyDescent="0.25">
      <c r="T51" s="26"/>
      <c r="U51" s="26"/>
    </row>
    <row r="52" spans="2:21" s="18" customFormat="1" x14ac:dyDescent="0.25"/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R29" sqref="R29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декабрь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45626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f>U18/T18</f>
        <v>5.1832811019280695E-2</v>
      </c>
      <c r="S18" s="41" t="s">
        <v>65</v>
      </c>
      <c r="T18" s="45">
        <v>6437.5600578572876</v>
      </c>
      <c r="U18" s="45">
        <v>333.67683390418648</v>
      </c>
      <c r="V18" s="35" t="s">
        <v>66</v>
      </c>
      <c r="W18" s="41" t="s">
        <v>159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10.01.2025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2"/>
      <c r="U36" s="52"/>
    </row>
    <row r="37" spans="20:21" x14ac:dyDescent="0.25">
      <c r="T37" s="53"/>
      <c r="U37" s="53"/>
    </row>
    <row r="38" spans="20:21" x14ac:dyDescent="0.25">
      <c r="T38" s="51"/>
      <c r="U38" s="5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2025-01-04T08:56:43Z</dcterms:modified>
</cp:coreProperties>
</file>