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 Экономист\РАБОЧАЯ ПАПКА\Отчеты по ЕИАС +статистика\Раскрытие 3819 от 18.01.2019\ФАКТ 23\подпункты б, в, з (за 2022 г.)\"/>
    </mc:Choice>
  </mc:AlternateContent>
  <xr:revisionPtr revIDLastSave="0" documentId="13_ncr:1_{0D8C4FAC-20A3-42DE-B476-2263C034921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.1.ф.3" sheetId="1" r:id="rId1"/>
    <sheet name="Пр.2.ф.6" sheetId="2" r:id="rId2"/>
    <sheet name="Пр.2.ф7." sheetId="3" r:id="rId3"/>
    <sheet name="Пр.9.ф.2" sheetId="4" r:id="rId4"/>
  </sheets>
  <calcPr calcId="191029"/>
</workbook>
</file>

<file path=xl/calcChain.xml><?xml version="1.0" encoding="utf-8"?>
<calcChain xmlns="http://schemas.openxmlformats.org/spreadsheetml/2006/main">
  <c r="E57" i="2" l="1"/>
  <c r="E49" i="2" l="1"/>
  <c r="E33" i="2"/>
  <c r="E43" i="2"/>
  <c r="C29" i="3"/>
  <c r="E38" i="2" l="1"/>
  <c r="E25" i="2"/>
  <c r="E18" i="2" l="1"/>
  <c r="E64" i="2" l="1"/>
  <c r="E63" i="2" s="1"/>
  <c r="E30" i="2"/>
  <c r="E24" i="2" s="1"/>
  <c r="E15" i="2" l="1"/>
</calcChain>
</file>

<file path=xl/sharedStrings.xml><?xml version="1.0" encoding="utf-8"?>
<sst xmlns="http://schemas.openxmlformats.org/spreadsheetml/2006/main" count="274" uniqueCount="204">
  <si>
    <t>Приложение N 1</t>
  </si>
  <si>
    <t>к приказу ФАС России</t>
  </si>
  <si>
    <t>Информация о тарифах</t>
  </si>
  <si>
    <t>(наименование субъекта естественной монополии)</t>
  </si>
  <si>
    <t>ОАО "Сургутгаз"</t>
  </si>
  <si>
    <t>Приложение N 2</t>
  </si>
  <si>
    <t>Информация об основных показателях финансово-хозяйственной деятельности</t>
  </si>
  <si>
    <t>N</t>
  </si>
  <si>
    <t>Наименование показателя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</si>
  <si>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</si>
  <si>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</si>
  <si>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</si>
  <si>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</si>
  <si>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</si>
  <si>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</si>
  <si>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</si>
  <si>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</si>
  <si>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</si>
  <si>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</si>
  <si>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</si>
  <si>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</si>
  <si>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</si>
  <si>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</si>
  <si>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</si>
  <si>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</si>
  <si>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</si>
  <si>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</si>
  <si>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</si>
  <si>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</si>
  <si>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</si>
  <si>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</si>
  <si>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</si>
  <si>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</si>
  <si>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</si>
  <si>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</si>
  <si>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</si>
  <si>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</si>
  <si>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</si>
  <si>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</si>
  <si>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</si>
  <si>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</si>
  <si>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</si>
  <si>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</si>
  <si>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</si>
  <si>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</si>
  <si>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</si>
  <si>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</si>
  <si>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</si>
  <si>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</si>
  <si>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</si>
  <si>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</si>
  <si>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</si>
  <si>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</si>
  <si>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</si>
  <si>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</si>
  <si>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</si>
  <si>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</si>
  <si>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 xml:space="preserve"> 1.1</t>
  </si>
  <si>
    <t xml:space="preserve"> 1.2</t>
  </si>
  <si>
    <t xml:space="preserve"> 1.3</t>
  </si>
  <si>
    <t xml:space="preserve"> 1.4</t>
  </si>
  <si>
    <t xml:space="preserve"> 1.3.1</t>
  </si>
  <si>
    <t xml:space="preserve"> 1.3.2</t>
  </si>
  <si>
    <t xml:space="preserve"> 1.3.3</t>
  </si>
  <si>
    <t xml:space="preserve"> 1.3.4</t>
  </si>
  <si>
    <t xml:space="preserve"> 1.5</t>
  </si>
  <si>
    <t xml:space="preserve"> 1.5.1</t>
  </si>
  <si>
    <t xml:space="preserve"> 1.5.2</t>
  </si>
  <si>
    <t xml:space="preserve"> 1.5.3</t>
  </si>
  <si>
    <t xml:space="preserve"> 1.5.4</t>
  </si>
  <si>
    <t xml:space="preserve"> 1.5.5</t>
  </si>
  <si>
    <t xml:space="preserve"> 1.5.6</t>
  </si>
  <si>
    <t xml:space="preserve"> 3.1</t>
  </si>
  <si>
    <t xml:space="preserve"> 3.2</t>
  </si>
  <si>
    <t xml:space="preserve"> 3.3</t>
  </si>
  <si>
    <t xml:space="preserve"> 3.4</t>
  </si>
  <si>
    <t xml:space="preserve"> 4.1</t>
  </si>
  <si>
    <t xml:space="preserve"> 4.2</t>
  </si>
  <si>
    <t>Форма 3</t>
  </si>
  <si>
    <t>Итого:</t>
  </si>
  <si>
    <t>Приложение N 9</t>
  </si>
  <si>
    <t>Основные проектные характеристики объектов капитального строительства</t>
  </si>
  <si>
    <t>Общая сумма инвестиций</t>
  </si>
  <si>
    <t>Сведения о строительстве, реконструкции объектов капитального строительства</t>
  </si>
  <si>
    <t>Сведения о долгосрочных финансовых вложениях</t>
  </si>
  <si>
    <t>Сведения о приобретении внеоборотных активов</t>
  </si>
  <si>
    <t>на услуги по транспортировке газа по</t>
  </si>
  <si>
    <t>(наименование субъекта Российской Федерации)</t>
  </si>
  <si>
    <t>Реквизиты приказа федерального органа исполнительной власти в области регулирования тарифов об установлении тарифа по газораспределительным сетям</t>
  </si>
  <si>
    <t>свыше 500</t>
  </si>
  <si>
    <t>от 100 до 500 включительно</t>
  </si>
  <si>
    <t>от 10 до 100 включительно</t>
  </si>
  <si>
    <t>от 1 до 10 включительно</t>
  </si>
  <si>
    <t>от 0,1 до 1 включительно</t>
  </si>
  <si>
    <t>от 0,01 до 0,1 включительно</t>
  </si>
  <si>
    <t>до 0,01 включительно</t>
  </si>
  <si>
    <t>население</t>
  </si>
  <si>
    <r>
      <t>Тариф на услуги по транспортировке газа в транзитном потоке (руб./1000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</si>
  <si>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t>Форма 6</t>
  </si>
  <si>
    <t>Форма 2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</si>
  <si>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</si>
  <si>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</si>
  <si>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</si>
  <si>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</si>
  <si>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</si>
  <si>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</si>
  <si>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</si>
  <si>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</si>
  <si>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</si>
  <si>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</si>
  <si>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</si>
  <si>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</si>
  <si>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числе.: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</si>
  <si>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</si>
  <si>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</si>
  <si>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</si>
  <si>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</si>
  <si>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</si>
  <si>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</si>
  <si>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</si>
  <si>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</si>
  <si>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</si>
  <si>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</si>
  <si>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</si>
  <si>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</si>
  <si>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</si>
  <si>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</si>
  <si>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</si>
  <si>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</si>
  <si>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</si>
  <si>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</si>
  <si>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</si>
  <si>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</si>
  <si>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</si>
  <si>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</si>
  <si>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</si>
  <si>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</si>
  <si>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</si>
  <si>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</si>
  <si>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</si>
  <si>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</si>
  <si>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</si>
  <si>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</si>
  <si>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</si>
  <si>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 xml:space="preserve"> 3.5</t>
  </si>
  <si>
    <t xml:space="preserve"> 4.1.1</t>
  </si>
  <si>
    <t xml:space="preserve"> 4.1.2</t>
  </si>
  <si>
    <t xml:space="preserve"> 4.1.3</t>
  </si>
  <si>
    <t xml:space="preserve"> 4.1.4</t>
  </si>
  <si>
    <t xml:space="preserve">в сфере оказания услуг по транспортировке газа по газораспределительным сетям </t>
  </si>
  <si>
    <t>Форма 7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</si>
  <si>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</si>
  <si>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</si>
  <si>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</si>
  <si>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</si>
  <si>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</si>
  <si>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</si>
  <si>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</si>
  <si>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</si>
  <si>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</si>
  <si>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</si>
  <si>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</si>
  <si>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 xml:space="preserve"> (наименование субъекта Российской Федерации)</t>
  </si>
  <si>
    <r>
      <t>Объемы газа, тыс.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</si>
  <si>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Сроки строительства</t>
  </si>
  <si>
    <t>Стоимостная оценка инвестиций, тыс. руб. (без НДС)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</si>
  <si>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</si>
  <si>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</si>
  <si>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</si>
  <si>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</si>
  <si>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</si>
  <si>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</si>
  <si>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</si>
  <si>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</si>
  <si>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2.1.</t>
  </si>
  <si>
    <t>Объекты капитального строительства (основные стройки):</t>
  </si>
  <si>
    <t>3.1.</t>
  </si>
  <si>
    <t>Новые объекты:</t>
  </si>
  <si>
    <t>4.1.</t>
  </si>
  <si>
    <t>Реконструируемые (модернизируемые) объекты:</t>
  </si>
  <si>
    <t>5.1.</t>
  </si>
  <si>
    <t>Сведения о приобретении оборудования не входящего в сметы строек</t>
  </si>
  <si>
    <t>6.1.</t>
  </si>
  <si>
    <t>7.1.</t>
  </si>
  <si>
    <t>8.1.</t>
  </si>
  <si>
    <r>
      <t>газораспределительным сетям на территории</t>
    </r>
    <r>
      <rPr>
        <b/>
        <u/>
        <sz val="11"/>
        <color theme="1"/>
        <rFont val="Calibri"/>
        <family val="2"/>
        <charset val="204"/>
        <scheme val="minor"/>
      </rPr>
      <t xml:space="preserve"> Ханты-Мансийского автономного округа-Югры</t>
    </r>
  </si>
  <si>
    <t xml:space="preserve">                                                                     (наименование зоны обслуживания/обособленной системы)</t>
  </si>
  <si>
    <r>
      <t xml:space="preserve">в зоне обслуживания </t>
    </r>
    <r>
      <rPr>
        <b/>
        <u/>
        <sz val="11"/>
        <color theme="1"/>
        <rFont val="Calibri"/>
        <family val="2"/>
        <charset val="204"/>
        <scheme val="minor"/>
      </rPr>
      <t>газораспределительных сетей города Сургута и Сургутского района</t>
    </r>
  </si>
  <si>
    <t>Приказ Федеральной службы по тарифам от 14 апреля 2015 г. N 88-э/9 "Об утверждении тарифов на услуги по транспортировке газа по газораспределительным сетям на территории Ханты-Мансийского автономного округа - Югры" (Зарегистрировано в Минюсте РФ 7 мая 2015 г.  Регистрационный N 37180. Текст приказа опубликован на "Официальном интернет-портале правовой информации" (www.pravo.gov.ru) 12 мая 2015 г.)</t>
  </si>
  <si>
    <r>
      <t xml:space="preserve">период действия </t>
    </r>
    <r>
      <rPr>
        <b/>
        <sz val="11"/>
        <color theme="1"/>
        <rFont val="Calibri"/>
        <family val="2"/>
        <charset val="204"/>
        <scheme val="minor"/>
      </rPr>
      <t>с 01.07.2015 по 30.06.2016</t>
    </r>
  </si>
  <si>
    <r>
      <t xml:space="preserve">период действия </t>
    </r>
    <r>
      <rPr>
        <b/>
        <sz val="11"/>
        <color theme="1"/>
        <rFont val="Calibri"/>
        <family val="2"/>
        <charset val="204"/>
        <scheme val="minor"/>
      </rPr>
      <t>с 01.07.2016 по 30.06.2017</t>
    </r>
  </si>
  <si>
    <r>
      <rPr>
        <sz val="11"/>
        <color theme="1"/>
        <rFont val="Calibri"/>
        <family val="2"/>
        <charset val="204"/>
        <scheme val="minor"/>
      </rPr>
      <t>период действия</t>
    </r>
    <r>
      <rPr>
        <b/>
        <sz val="11"/>
        <color theme="1"/>
        <rFont val="Calibri"/>
        <family val="2"/>
        <charset val="204"/>
        <scheme val="minor"/>
      </rPr>
      <t xml:space="preserve"> с 01.07.2017 </t>
    </r>
  </si>
  <si>
    <r>
      <t>Тарифы на услуги по транспортировке газа по газораспределительным сетям (руб./1000м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по группам потребителей с объемом потребления газа (млн.м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</si>
  <si>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t xml:space="preserve"> (наименование субъекта естественной монополии)</t>
  </si>
  <si>
    <r>
      <t xml:space="preserve">на территории </t>
    </r>
    <r>
      <rPr>
        <b/>
        <sz val="14"/>
        <color theme="1"/>
        <rFont val="Calibri"/>
        <family val="2"/>
        <charset val="204"/>
        <scheme val="minor"/>
      </rPr>
      <t>Ханты-Мансийского автономного округа-Югры</t>
    </r>
  </si>
  <si>
    <t xml:space="preserve">                      (наименование субъекта Российской Федерации)</t>
  </si>
  <si>
    <t>Информация об объёмах транспортировки газа</t>
  </si>
  <si>
    <r>
      <t xml:space="preserve">на территории </t>
    </r>
    <r>
      <rPr>
        <b/>
        <sz val="11"/>
        <color theme="1"/>
        <rFont val="Calibri"/>
        <family val="2"/>
        <charset val="204"/>
        <scheme val="minor"/>
      </rPr>
      <t>Ханты-Мансийского автономного округа-Югры</t>
    </r>
  </si>
  <si>
    <r>
      <t xml:space="preserve">Информация об инвестиционных программах </t>
    </r>
    <r>
      <rPr>
        <b/>
        <u/>
        <sz val="16"/>
        <color theme="1"/>
        <rFont val="Calibri"/>
        <family val="2"/>
        <charset val="204"/>
        <scheme val="minor"/>
      </rPr>
      <t>ОАО "Сургутгаз"</t>
    </r>
  </si>
  <si>
    <t>от 8 декабря 2022 г. N 960/22</t>
  </si>
  <si>
    <t>* Инвестиционная программа для субъекта естественных монополий - ОАО "Сургутгаз" на 2023 год не утверждалась.</t>
  </si>
  <si>
    <r>
      <rPr>
        <b/>
        <u/>
        <sz val="16"/>
        <color theme="1"/>
        <rFont val="Calibri"/>
        <family val="2"/>
        <charset val="204"/>
        <scheme val="minor"/>
      </rPr>
      <t>за 2023 год</t>
    </r>
    <r>
      <rPr>
        <sz val="16"/>
        <color theme="1"/>
        <rFont val="Calibri"/>
        <family val="2"/>
        <charset val="204"/>
        <scheme val="minor"/>
      </rPr>
      <t xml:space="preserve"> в сфере транспортировки газа по газораспределительным сетям</t>
    </r>
  </si>
  <si>
    <r>
      <rPr>
        <b/>
        <u/>
        <sz val="11"/>
        <color theme="1"/>
        <rFont val="Calibri"/>
        <family val="2"/>
        <charset val="204"/>
        <scheme val="minor"/>
      </rPr>
      <t>за 2023 год</t>
    </r>
    <r>
      <rPr>
        <sz val="11"/>
        <color theme="1"/>
        <rFont val="Calibri"/>
        <family val="2"/>
        <charset val="204"/>
        <scheme val="minor"/>
      </rPr>
      <t xml:space="preserve"> в сфере оказания услуг по транспортировке газа по газораспределительным сетям (с детализацией по группам газопотребления) </t>
    </r>
  </si>
  <si>
    <r>
      <rPr>
        <b/>
        <sz val="14"/>
        <color theme="1"/>
        <rFont val="Calibri"/>
        <family val="2"/>
        <charset val="204"/>
        <scheme val="minor"/>
      </rPr>
      <t>ОАО "Сургутгаз"</t>
    </r>
    <r>
      <rPr>
        <sz val="14"/>
        <color theme="1"/>
        <rFont val="Calibri"/>
        <family val="2"/>
        <charset val="204"/>
        <scheme val="minor"/>
      </rPr>
      <t xml:space="preserve">  </t>
    </r>
    <r>
      <rPr>
        <b/>
        <u/>
        <sz val="14"/>
        <color theme="1"/>
        <rFont val="Calibri"/>
        <family val="2"/>
        <charset val="204"/>
        <scheme val="minor"/>
      </rPr>
      <t>за 2023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</si>
</sst>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0.00000E+00"/>
    <numFmt numFmtId="166" formatCode="#,##0.0000000"/>
    <numFmt numFmtId="167" formatCode="&quot;$&quot;#,##0_);[Red]\(&quot;$&quot;#,##0\)"/>
    <numFmt numFmtId="168" formatCode="#,##0.000"/>
  </numFmts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u/>
      <sz val="11"/>
      <color indexed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9"/>
      <color theme="1"/>
      <name val="Tahom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17" fillId="0" borderId="0"/>
    <xf numFmtId="167" fontId="18" fillId="0" borderId="0" applyFont="0" applyFill="0" applyBorder="0" applyAlignment="0" applyProtection="0"/>
    <xf numFmtId="0" fontId="19" fillId="0" borderId="0" applyFill="0" applyBorder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3" fillId="0" borderId="0"/>
    <xf numFmtId="0" fontId="19" fillId="0" borderId="0" applyFill="0" applyBorder="0" applyProtection="0">
      <alignment vertical="center"/>
    </xf>
    <xf numFmtId="0" fontId="19" fillId="0" borderId="0" applyFill="0" applyBorder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21" applyBorder="0">
      <alignment horizontal="center" vertical="center" wrapText="1"/>
    </xf>
    <xf numFmtId="4" fontId="26" fillId="2" borderId="22" applyBorder="0">
      <alignment horizontal="right"/>
    </xf>
    <xf numFmtId="0" fontId="16" fillId="0" borderId="0"/>
    <xf numFmtId="49" fontId="26" fillId="0" borderId="0" applyBorder="0">
      <alignment vertical="top"/>
    </xf>
    <xf numFmtId="0" fontId="27" fillId="0" borderId="0"/>
    <xf numFmtId="4" fontId="26" fillId="3" borderId="0" applyBorder="0">
      <alignment horizontal="right"/>
    </xf>
  </cellStyleXfs>
  <cellXfs count="92">
    <xf numFmtId="0" fontId="0" fillId="0" borderId="0" xfId="0"/>
    <xf numFmtId="0" fontId="0" fillId="0" borderId="0" xfId="0" applyAlignment="1">
      <alignment horizontal="right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4" fontId="0" fillId="0" borderId="3" xfId="0" applyNumberFormat="1" applyBorder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" fontId="0" fillId="0" borderId="3" xfId="0" applyNumberFormat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right" vertical="center" wrapText="1"/>
    </xf>
    <xf numFmtId="1" fontId="15" fillId="0" borderId="3" xfId="0" applyNumberFormat="1" applyFont="1" applyBorder="1" applyAlignment="1">
      <alignment horizontal="right" vertical="center" wrapText="1"/>
    </xf>
    <xf numFmtId="1" fontId="15" fillId="0" borderId="4" xfId="0" applyNumberFormat="1" applyFont="1" applyBorder="1" applyAlignment="1">
      <alignment horizontal="right" vertical="center" wrapText="1"/>
    </xf>
    <xf numFmtId="1" fontId="15" fillId="0" borderId="5" xfId="0" applyNumberFormat="1" applyFont="1" applyBorder="1" applyAlignment="1">
      <alignment horizontal="right" vertical="center" wrapText="1"/>
    </xf>
    <xf numFmtId="0" fontId="12" fillId="0" borderId="0" xfId="0" applyFont="1"/>
    <xf numFmtId="0" fontId="0" fillId="0" borderId="16" xfId="0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168" fontId="28" fillId="0" borderId="16" xfId="14" applyNumberFormat="1" applyFont="1" applyBorder="1" applyAlignment="1">
      <alignment horizontal="right" vertical="center"/>
    </xf>
    <xf numFmtId="4" fontId="29" fillId="0" borderId="3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</cellXfs>
  <cellStyles count="18">
    <cellStyle name=" 1" xfId="2" xr:uid="{0F25AC85-2B9D-4AA3-B70F-06E5E589E35D}"/>
    <cellStyle name="Currency [0]" xfId="3" xr:uid="{DB436653-4B47-4AC8-AAFD-522BE00C787F}"/>
    <cellStyle name="Currency2" xfId="4" xr:uid="{081E1638-4B41-41B1-9C49-D7023B6130DC}"/>
    <cellStyle name="Followed Hyperlink" xfId="5" xr:uid="{32D099BD-52A5-481A-8F4E-4DC757FA5D02}"/>
    <cellStyle name="Hyperlink" xfId="6" xr:uid="{49D92DDF-789A-4F6D-9745-F60FB52CCEDD}"/>
    <cellStyle name="normal" xfId="7" xr:uid="{A626CCA8-613D-422C-82FA-3B1ECAB45579}"/>
    <cellStyle name="Normal1" xfId="8" xr:uid="{1A4FDDC8-2662-4C60-8C81-2619E0CF96C4}"/>
    <cellStyle name="Normal2" xfId="9" xr:uid="{3DBF6F47-A698-4F98-ACAA-A1B44B8974B3}"/>
    <cellStyle name="Percent1" xfId="10" xr:uid="{4A5B72A5-3EF6-4734-8280-3BB35430DAC2}"/>
    <cellStyle name="Гиперссылка" xfId="1" builtinId="8"/>
    <cellStyle name="Гиперссылка 2" xfId="11" xr:uid="{7489980E-ACBA-4DE5-8F6D-60753DF06FB3}"/>
    <cellStyle name="ЗаголовокСтолбца" xfId="12" xr:uid="{8AD05CB0-585B-4CC4-9199-0BD9F6DCFFAB}"/>
    <cellStyle name="Значение_Приложение 2 (испр)" xfId="13" xr:uid="{FDC17143-AC07-4351-9605-D9233DA1192C}"/>
    <cellStyle name="Обычный" xfId="0" builtinId="0"/>
    <cellStyle name="Обычный 11" xfId="14" xr:uid="{37FA0C87-8B90-41F7-9533-9EC829CCD851}"/>
    <cellStyle name="Обычный 2" xfId="15" xr:uid="{19C486B3-A639-4BE8-B48A-69FD045AD40D}"/>
    <cellStyle name="Обычный 3" xfId="16" xr:uid="{9529E7E8-ACF8-42DA-BA97-32DA90C66AF4}"/>
    <cellStyle name="Формула" xfId="17" xr:uid="{C51CEC0E-98F7-434C-80E1-88CA52203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200025</xdr:colOff>
      <xdr:row>17</xdr:row>
      <xdr:rowOff>247650</xdr:rowOff>
    </xdr:to>
    <xdr:sp macro="" textlink="">
      <xdr:nvSpPr>
        <xdr:cNvPr id="3073" name="AutoShape 1" descr="http://mobileonline.garant.ru/document/formula?revision=1572019&amp;text=7F4z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0" y="5543550"/>
          <a:ext cx="2000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485775</xdr:colOff>
      <xdr:row>17</xdr:row>
      <xdr:rowOff>247650</xdr:rowOff>
    </xdr:to>
    <xdr:sp macro="" textlink="">
      <xdr:nvSpPr>
        <xdr:cNvPr id="3074" name="AutoShape 2" descr="http://mobileonline.garant.ru/document/formula?revision=1572019&amp;text=7F4zLy_j7uQ=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0" y="5800725"/>
          <a:ext cx="4857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200025</xdr:colOff>
      <xdr:row>17</xdr:row>
      <xdr:rowOff>247650</xdr:rowOff>
    </xdr:to>
    <xdr:sp macro="" textlink="">
      <xdr:nvSpPr>
        <xdr:cNvPr id="3075" name="AutoShape 3" descr="http://mobileonline.garant.ru/document/formula?revision=1572019&amp;text=7F4z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9039225" y="5543550"/>
          <a:ext cx="2000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476250</xdr:colOff>
      <xdr:row>5</xdr:row>
      <xdr:rowOff>57150</xdr:rowOff>
    </xdr:to>
    <xdr:sp macro="" textlink="">
      <xdr:nvSpPr>
        <xdr:cNvPr id="4097" name="AutoShape 1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2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476250</xdr:colOff>
      <xdr:row>5</xdr:row>
      <xdr:rowOff>57150</xdr:rowOff>
    </xdr:to>
    <xdr:sp macro="" textlink="">
      <xdr:nvSpPr>
        <xdr:cNvPr id="4098" name="AutoShape 2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381125" y="652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476250</xdr:colOff>
      <xdr:row>5</xdr:row>
      <xdr:rowOff>57150</xdr:rowOff>
    </xdr:to>
    <xdr:sp macro="" textlink="">
      <xdr:nvSpPr>
        <xdr:cNvPr id="4099" name="AutoShape 3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52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812006</xdr:colOff>
      <xdr:row>5</xdr:row>
      <xdr:rowOff>57150</xdr:rowOff>
    </xdr:to>
    <xdr:sp macro="" textlink="">
      <xdr:nvSpPr>
        <xdr:cNvPr id="4100" name="AutoShape 4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883842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809625</xdr:colOff>
      <xdr:row>5</xdr:row>
      <xdr:rowOff>57150</xdr:rowOff>
    </xdr:to>
    <xdr:sp macro="" textlink="">
      <xdr:nvSpPr>
        <xdr:cNvPr id="4101" name="AutoShape 5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1381125" y="7883842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809625</xdr:colOff>
      <xdr:row>5</xdr:row>
      <xdr:rowOff>57150</xdr:rowOff>
    </xdr:to>
    <xdr:sp macro="" textlink="">
      <xdr:nvSpPr>
        <xdr:cNvPr id="4102" name="AutoShape 6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883842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476250</xdr:colOff>
      <xdr:row>5</xdr:row>
      <xdr:rowOff>57150</xdr:rowOff>
    </xdr:to>
    <xdr:sp macro="" textlink="">
      <xdr:nvSpPr>
        <xdr:cNvPr id="4103" name="AutoShape 7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>
          <a:spLocks noChangeAspect="1" noChangeArrowheads="1"/>
        </xdr:cNvSpPr>
      </xdr:nvSpPr>
      <xdr:spPr bwMode="auto">
        <a:xfrm>
          <a:off x="1381125" y="271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476250</xdr:colOff>
      <xdr:row>5</xdr:row>
      <xdr:rowOff>57150</xdr:rowOff>
    </xdr:to>
    <xdr:sp macro="" textlink="">
      <xdr:nvSpPr>
        <xdr:cNvPr id="4104" name="AutoShape 8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71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476250</xdr:colOff>
      <xdr:row>5</xdr:row>
      <xdr:rowOff>57150</xdr:rowOff>
    </xdr:to>
    <xdr:sp macro="" textlink="">
      <xdr:nvSpPr>
        <xdr:cNvPr id="4105" name="AutoShape 9" descr="http://mobileonline.garant.ru/document/formula?revision=1572019&amp;text=c3RyaW5nKPL78S4pJuxeMw=="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27117675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809625</xdr:colOff>
      <xdr:row>5</xdr:row>
      <xdr:rowOff>57150</xdr:rowOff>
    </xdr:to>
    <xdr:sp macro="" textlink="">
      <xdr:nvSpPr>
        <xdr:cNvPr id="4106" name="AutoShape 10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1381125" y="39985950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809625</xdr:colOff>
      <xdr:row>5</xdr:row>
      <xdr:rowOff>57150</xdr:rowOff>
    </xdr:to>
    <xdr:sp macro="" textlink="">
      <xdr:nvSpPr>
        <xdr:cNvPr id="4107" name="AutoShape 11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9985950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0</xdr:colOff>
      <xdr:row>5</xdr:row>
      <xdr:rowOff>57150</xdr:rowOff>
    </xdr:to>
    <xdr:sp macro="" textlink="">
      <xdr:nvSpPr>
        <xdr:cNvPr id="4108" name="AutoShape 12" descr="http://mobileonline.garant.ru/document/formula?revision=1572019&amp;text=c3RyaW5nKOzr8OQuKSbsXjMqLurs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39985950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476250</xdr:colOff>
      <xdr:row>5</xdr:row>
      <xdr:rowOff>57150</xdr:rowOff>
    </xdr:to>
    <xdr:sp macro="" textlink="">
      <xdr:nvSpPr>
        <xdr:cNvPr id="3073" name="AutoShape 1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715000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476250</xdr:colOff>
      <xdr:row>5</xdr:row>
      <xdr:rowOff>57150</xdr:rowOff>
    </xdr:to>
    <xdr:sp macro="" textlink="">
      <xdr:nvSpPr>
        <xdr:cNvPr id="3074" name="AutoShape 2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5715000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476250</xdr:colOff>
      <xdr:row>5</xdr:row>
      <xdr:rowOff>57150</xdr:rowOff>
    </xdr:to>
    <xdr:sp macro="" textlink="">
      <xdr:nvSpPr>
        <xdr:cNvPr id="3075" name="AutoShape 3" descr="http://mobileonline.garant.ru/document/formula?revision=1272019&amp;text=c3RyaW5nKPL78S4pJuxeMw==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5715000"/>
          <a:ext cx="4762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514350</xdr:colOff>
      <xdr:row>18</xdr:row>
      <xdr:rowOff>47625</xdr:rowOff>
    </xdr:to>
    <xdr:sp macro="" textlink="">
      <xdr:nvSpPr>
        <xdr:cNvPr id="1025" name="AutoShape 1" descr="http://mobileonline.garant.ru/document/formula?revision=1572019&amp;text=8vvxJnN0cmluZyguoCkm7F4z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3819525"/>
          <a:ext cx="5143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561975</xdr:colOff>
      <xdr:row>6</xdr:row>
      <xdr:rowOff>51931</xdr:rowOff>
    </xdr:to>
    <xdr:sp macro="" textlink="">
      <xdr:nvSpPr>
        <xdr:cNvPr id="4097" name="AutoShape 1" descr="http://mobileonline.garant.ru/document/formula?revision=1272019&amp;text=c3RyaW5nKOzr8OQuKSbsXjM=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3657600" y="5143500"/>
          <a:ext cx="5619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bileonline.garan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obileonline.garan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mobileonline.garant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mobileonline.gar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zoomScale="86" zoomScaleNormal="86" workbookViewId="0">
      <selection activeCell="E27" sqref="E27"/>
    </sheetView>
  </sheetViews>
  <sheetFormatPr defaultRowHeight="15"/>
  <cols>
    <col min="1" max="8" width="21" customWidth="1"/>
    <col min="9" max="10" width="22.5703125" customWidth="1"/>
  </cols>
  <sheetData>
    <row r="1" spans="1:11">
      <c r="J1" s="1" t="s">
        <v>0</v>
      </c>
    </row>
    <row r="2" spans="1:11">
      <c r="J2" s="2" t="s">
        <v>1</v>
      </c>
    </row>
    <row r="3" spans="1:11">
      <c r="J3" s="1" t="s">
        <v>199</v>
      </c>
    </row>
    <row r="4" spans="1:11">
      <c r="J4" s="1" t="s">
        <v>78</v>
      </c>
    </row>
    <row r="6" spans="1:11">
      <c r="A6" s="3"/>
    </row>
    <row r="7" spans="1:11">
      <c r="A7" s="3"/>
    </row>
    <row r="8" spans="1:11">
      <c r="A8" s="3"/>
    </row>
    <row r="9" spans="1:11" ht="30">
      <c r="B9" s="14" t="s">
        <v>2</v>
      </c>
      <c r="C9" s="68" t="s">
        <v>4</v>
      </c>
      <c r="D9" s="68"/>
      <c r="E9" s="68"/>
      <c r="F9" s="3" t="s">
        <v>86</v>
      </c>
    </row>
    <row r="10" spans="1:11" ht="18" customHeight="1">
      <c r="A10" s="15"/>
      <c r="C10" s="69" t="s">
        <v>3</v>
      </c>
      <c r="D10" s="69"/>
      <c r="E10" s="69"/>
    </row>
    <row r="11" spans="1:11" ht="17.25" customHeight="1">
      <c r="A11" s="70" t="s">
        <v>185</v>
      </c>
      <c r="B11" s="70"/>
      <c r="C11" s="70"/>
      <c r="D11" s="70"/>
      <c r="E11" s="70"/>
      <c r="F11" s="70"/>
      <c r="G11" s="70"/>
    </row>
    <row r="12" spans="1:11" ht="30" customHeight="1">
      <c r="A12" s="15"/>
      <c r="B12" s="15"/>
      <c r="D12" s="71" t="s">
        <v>87</v>
      </c>
      <c r="E12" s="71"/>
      <c r="F12" s="71"/>
    </row>
    <row r="13" spans="1:11" ht="21" customHeight="1">
      <c r="A13" s="70" t="s">
        <v>187</v>
      </c>
      <c r="B13" s="70"/>
      <c r="C13" s="70"/>
      <c r="D13" s="70"/>
      <c r="E13" s="70"/>
      <c r="F13" s="70"/>
      <c r="K13" s="6"/>
    </row>
    <row r="14" spans="1:11" ht="15" customHeight="1">
      <c r="A14" s="72" t="s">
        <v>186</v>
      </c>
      <c r="B14" s="72"/>
      <c r="C14" s="72"/>
      <c r="D14" s="72"/>
      <c r="E14" s="72"/>
      <c r="F14" s="72"/>
    </row>
    <row r="15" spans="1:11" ht="15.75" thickBot="1">
      <c r="A15" s="3"/>
    </row>
    <row r="16" spans="1:11" ht="168" customHeight="1" thickBot="1">
      <c r="A16" s="77" t="s">
        <v>88</v>
      </c>
      <c r="B16" s="78"/>
      <c r="C16" s="78"/>
      <c r="D16" s="78"/>
      <c r="E16" s="78"/>
      <c r="F16" s="78"/>
      <c r="G16" s="78"/>
      <c r="H16" s="80"/>
      <c r="I16" s="77" t="s">
        <v>188</v>
      </c>
      <c r="J16" s="80"/>
    </row>
    <row r="17" spans="1:10" ht="30.75" customHeight="1" thickBot="1">
      <c r="A17" s="73" t="s">
        <v>192</v>
      </c>
      <c r="B17" s="79"/>
      <c r="C17" s="79"/>
      <c r="D17" s="79"/>
      <c r="E17" s="79"/>
      <c r="F17" s="79"/>
      <c r="G17" s="79"/>
      <c r="H17" s="74"/>
      <c r="I17" s="73" t="s">
        <v>97</v>
      </c>
      <c r="J17" s="74"/>
    </row>
    <row r="18" spans="1:10" ht="30.75" thickBot="1">
      <c r="A18" s="10" t="s">
        <v>89</v>
      </c>
      <c r="B18" s="10" t="s">
        <v>90</v>
      </c>
      <c r="C18" s="10" t="s">
        <v>91</v>
      </c>
      <c r="D18" s="10" t="s">
        <v>92</v>
      </c>
      <c r="E18" s="10" t="s">
        <v>93</v>
      </c>
      <c r="F18" s="10" t="s">
        <v>94</v>
      </c>
      <c r="G18" s="10" t="s">
        <v>95</v>
      </c>
      <c r="H18" s="10" t="s">
        <v>96</v>
      </c>
      <c r="I18" s="75"/>
      <c r="J18" s="76"/>
    </row>
    <row r="19" spans="1:10" ht="15.75" thickBot="1">
      <c r="A19" s="77" t="s">
        <v>189</v>
      </c>
      <c r="B19" s="78"/>
      <c r="C19" s="78"/>
      <c r="D19" s="78"/>
      <c r="E19" s="79"/>
      <c r="F19" s="78"/>
      <c r="G19" s="78"/>
      <c r="H19" s="78"/>
      <c r="I19" s="78"/>
      <c r="J19" s="80"/>
    </row>
    <row r="20" spans="1:10" s="17" customFormat="1" ht="15.75" thickBot="1">
      <c r="A20" s="10">
        <v>0</v>
      </c>
      <c r="B20" s="10">
        <v>0</v>
      </c>
      <c r="C20" s="10">
        <v>243.77</v>
      </c>
      <c r="D20" s="10">
        <v>365.65</v>
      </c>
      <c r="E20" s="23">
        <v>443.35</v>
      </c>
      <c r="F20" s="9">
        <v>475.65</v>
      </c>
      <c r="G20" s="10">
        <v>602.41</v>
      </c>
      <c r="H20" s="10">
        <v>575.09</v>
      </c>
      <c r="I20" s="77">
        <v>0</v>
      </c>
      <c r="J20" s="80"/>
    </row>
    <row r="21" spans="1:10" ht="15.75" thickBot="1">
      <c r="A21" s="77" t="s">
        <v>190</v>
      </c>
      <c r="B21" s="78"/>
      <c r="C21" s="78"/>
      <c r="D21" s="78"/>
      <c r="E21" s="70"/>
      <c r="F21" s="78"/>
      <c r="G21" s="79"/>
      <c r="H21" s="79"/>
      <c r="I21" s="78"/>
      <c r="J21" s="80"/>
    </row>
    <row r="22" spans="1:10" ht="15.75" thickBot="1">
      <c r="A22" s="7">
        <v>0</v>
      </c>
      <c r="B22" s="7">
        <v>0</v>
      </c>
      <c r="C22" s="24">
        <v>257.2</v>
      </c>
      <c r="D22" s="24">
        <v>385.8</v>
      </c>
      <c r="E22" s="25">
        <v>467.78</v>
      </c>
      <c r="F22" s="26">
        <v>501.86</v>
      </c>
      <c r="G22" s="25">
        <v>635.61</v>
      </c>
      <c r="H22" s="25">
        <v>606.72</v>
      </c>
      <c r="I22" s="66">
        <v>0</v>
      </c>
      <c r="J22" s="67"/>
    </row>
    <row r="23" spans="1:10" ht="15.75" thickBot="1">
      <c r="A23" s="61" t="s">
        <v>191</v>
      </c>
      <c r="B23" s="62"/>
      <c r="C23" s="62"/>
      <c r="D23" s="62"/>
      <c r="E23" s="63"/>
      <c r="F23" s="62"/>
      <c r="G23" s="64"/>
      <c r="H23" s="64"/>
      <c r="I23" s="62"/>
      <c r="J23" s="65"/>
    </row>
    <row r="24" spans="1:10" ht="15.75" thickBot="1">
      <c r="A24" s="49">
        <v>0</v>
      </c>
      <c r="B24" s="49">
        <v>0</v>
      </c>
      <c r="C24" s="7">
        <v>266.47000000000003</v>
      </c>
      <c r="D24" s="7">
        <v>399.71</v>
      </c>
      <c r="E24" s="23">
        <v>484.65</v>
      </c>
      <c r="F24" s="8">
        <v>519.95000000000005</v>
      </c>
      <c r="G24" s="23">
        <v>658.52</v>
      </c>
      <c r="H24" s="23">
        <v>634.02</v>
      </c>
      <c r="I24" s="66">
        <v>0</v>
      </c>
      <c r="J24" s="67"/>
    </row>
  </sheetData>
  <mergeCells count="16">
    <mergeCell ref="A23:J23"/>
    <mergeCell ref="I24:J24"/>
    <mergeCell ref="C9:E9"/>
    <mergeCell ref="C10:E10"/>
    <mergeCell ref="A11:G11"/>
    <mergeCell ref="D12:F12"/>
    <mergeCell ref="A13:F13"/>
    <mergeCell ref="A14:F14"/>
    <mergeCell ref="I22:J22"/>
    <mergeCell ref="I17:J18"/>
    <mergeCell ref="A19:J19"/>
    <mergeCell ref="I20:J20"/>
    <mergeCell ref="A21:J21"/>
    <mergeCell ref="A16:H16"/>
    <mergeCell ref="I16:J16"/>
    <mergeCell ref="A17:H17"/>
  </mergeCells>
  <hyperlinks>
    <hyperlink ref="J2" r:id="rId1" location="/document/72156160/entry/0" display="http://mobileonline.garant.ru/ - /document/72156160/entry/0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75"/>
  <sheetViews>
    <sheetView tabSelected="1" zoomScale="88" zoomScaleNormal="88" workbookViewId="0">
      <pane xSplit="4" ySplit="14" topLeftCell="E54" activePane="bottomRight" state="frozen"/>
      <selection pane="topRight" activeCell="E1" sqref="E1"/>
      <selection pane="bottomLeft" activeCell="A15" sqref="A15"/>
      <selection pane="bottomRight" activeCell="I75" sqref="I75"/>
    </sheetView>
  </sheetViews>
  <sheetFormatPr defaultRowHeight="15"/>
  <cols>
    <col min="2" max="2" width="11.5703125" customWidth="1"/>
    <col min="3" max="3" width="79.42578125" customWidth="1"/>
    <col min="4" max="4" width="12.85546875" customWidth="1"/>
    <col min="5" max="5" width="12.140625" customWidth="1"/>
    <col min="6" max="6" width="18.7109375" customWidth="1"/>
    <col min="7" max="7" width="19.5703125" customWidth="1"/>
    <col min="8" max="8" width="13.140625" customWidth="1"/>
    <col min="9" max="9" width="10.7109375" customWidth="1"/>
  </cols>
  <sheetData>
    <row r="1" spans="2:8">
      <c r="E1" s="1" t="s">
        <v>5</v>
      </c>
    </row>
    <row r="2" spans="2:8">
      <c r="E2" s="2" t="s">
        <v>1</v>
      </c>
    </row>
    <row r="3" spans="2:8">
      <c r="E3" s="1" t="s">
        <v>199</v>
      </c>
    </row>
    <row r="4" spans="2:8">
      <c r="E4" s="1" t="s">
        <v>98</v>
      </c>
    </row>
    <row r="5" spans="2:8">
      <c r="B5" s="3"/>
    </row>
    <row r="6" spans="2:8" s="27" customFormat="1" ht="18.75">
      <c r="C6" s="28" t="s">
        <v>6</v>
      </c>
    </row>
    <row r="7" spans="2:8" s="27" customFormat="1" ht="18.75">
      <c r="C7" s="28" t="s">
        <v>203</v>
      </c>
    </row>
    <row r="8" spans="2:8" s="27" customFormat="1" ht="18.75">
      <c r="C8" s="29" t="s">
        <v>193</v>
      </c>
    </row>
    <row r="9" spans="2:8" s="27" customFormat="1" ht="18.75">
      <c r="B9" s="21"/>
    </row>
    <row r="10" spans="2:8" s="27" customFormat="1" ht="18.75">
      <c r="C10" s="21" t="s">
        <v>149</v>
      </c>
    </row>
    <row r="11" spans="2:8" s="27" customFormat="1" ht="18.75">
      <c r="C11" s="21" t="s">
        <v>194</v>
      </c>
    </row>
    <row r="12" spans="2:8" s="27" customFormat="1" ht="18.75">
      <c r="C12" s="29" t="s">
        <v>195</v>
      </c>
    </row>
    <row r="13" spans="2:8" ht="15.75" thickBot="1">
      <c r="B13" s="3"/>
    </row>
    <row r="14" spans="2:8" ht="30.75" thickBot="1">
      <c r="B14" s="10" t="s">
        <v>7</v>
      </c>
      <c r="C14" s="10" t="s">
        <v>8</v>
      </c>
      <c r="D14" s="10" t="s">
        <v>9</v>
      </c>
      <c r="E14" s="11" t="s">
        <v>105</v>
      </c>
    </row>
    <row r="15" spans="2:8" ht="30.75" thickBot="1">
      <c r="B15" s="10">
        <v>1</v>
      </c>
      <c r="C15" s="4" t="s">
        <v>100</v>
      </c>
      <c r="D15" s="10" t="s">
        <v>10</v>
      </c>
      <c r="E15" s="35">
        <f>E16+E17+E18+E23+E24</f>
        <v>102508.83911588548</v>
      </c>
      <c r="F15" s="34"/>
      <c r="G15" s="33"/>
      <c r="H15" s="34"/>
    </row>
    <row r="16" spans="2:8" ht="15.75" thickBot="1">
      <c r="B16" s="10" t="s">
        <v>57</v>
      </c>
      <c r="C16" s="4" t="s">
        <v>11</v>
      </c>
      <c r="D16" s="10" t="s">
        <v>106</v>
      </c>
      <c r="E16" s="35">
        <v>55590.411476470814</v>
      </c>
      <c r="F16" s="34"/>
    </row>
    <row r="17" spans="2:6" ht="15.75" thickBot="1">
      <c r="B17" s="10" t="s">
        <v>58</v>
      </c>
      <c r="C17" s="4" t="s">
        <v>12</v>
      </c>
      <c r="D17" s="10" t="s">
        <v>106</v>
      </c>
      <c r="E17" s="35">
        <v>8668.3818275323538</v>
      </c>
      <c r="F17" s="34"/>
    </row>
    <row r="18" spans="2:6" ht="15.75" thickBot="1">
      <c r="B18" s="10" t="s">
        <v>59</v>
      </c>
      <c r="C18" s="4" t="s">
        <v>107</v>
      </c>
      <c r="D18" s="10" t="s">
        <v>106</v>
      </c>
      <c r="E18" s="35">
        <f>SUM(E19:E22)</f>
        <v>8135.7388814720853</v>
      </c>
      <c r="F18" s="34"/>
    </row>
    <row r="19" spans="2:6" ht="15.75" thickBot="1">
      <c r="B19" s="10" t="s">
        <v>61</v>
      </c>
      <c r="C19" s="4" t="s">
        <v>13</v>
      </c>
      <c r="D19" s="10" t="s">
        <v>106</v>
      </c>
      <c r="E19" s="35">
        <v>6587.3614745365539</v>
      </c>
      <c r="F19" s="34"/>
    </row>
    <row r="20" spans="2:6" ht="15.75" thickBot="1">
      <c r="B20" s="10" t="s">
        <v>62</v>
      </c>
      <c r="C20" s="4" t="s">
        <v>108</v>
      </c>
      <c r="D20" s="10" t="s">
        <v>106</v>
      </c>
      <c r="E20" s="35">
        <v>187.27756817632152</v>
      </c>
      <c r="F20" s="34"/>
    </row>
    <row r="21" spans="2:6" ht="15.75" thickBot="1">
      <c r="B21" s="10" t="s">
        <v>63</v>
      </c>
      <c r="C21" s="4" t="s">
        <v>109</v>
      </c>
      <c r="D21" s="10" t="s">
        <v>106</v>
      </c>
      <c r="E21" s="35">
        <v>0</v>
      </c>
      <c r="F21" s="34"/>
    </row>
    <row r="22" spans="2:6" ht="15.75" thickBot="1">
      <c r="B22" s="10" t="s">
        <v>64</v>
      </c>
      <c r="C22" s="4" t="s">
        <v>38</v>
      </c>
      <c r="D22" s="10" t="s">
        <v>106</v>
      </c>
      <c r="E22" s="35">
        <v>1361.0998387592101</v>
      </c>
      <c r="F22" s="34"/>
    </row>
    <row r="23" spans="2:6" ht="15.75" thickBot="1">
      <c r="B23" s="10" t="s">
        <v>60</v>
      </c>
      <c r="C23" s="4" t="s">
        <v>110</v>
      </c>
      <c r="D23" s="10" t="s">
        <v>106</v>
      </c>
      <c r="E23" s="35">
        <v>16329.305626071715</v>
      </c>
      <c r="F23" s="34"/>
    </row>
    <row r="24" spans="2:6" ht="15.75" thickBot="1">
      <c r="B24" s="10" t="s">
        <v>65</v>
      </c>
      <c r="C24" s="4" t="s">
        <v>111</v>
      </c>
      <c r="D24" s="10" t="s">
        <v>106</v>
      </c>
      <c r="E24" s="35">
        <f>E25+E30+E33+E38+E48+E49</f>
        <v>13785.001304338513</v>
      </c>
      <c r="F24" s="34"/>
    </row>
    <row r="25" spans="2:6" ht="15.75" thickBot="1">
      <c r="B25" s="10" t="s">
        <v>66</v>
      </c>
      <c r="C25" s="4" t="s">
        <v>112</v>
      </c>
      <c r="D25" s="10" t="s">
        <v>106</v>
      </c>
      <c r="E25" s="35">
        <f>SUM(E26:E29)</f>
        <v>456.12327214375358</v>
      </c>
      <c r="F25" s="34"/>
    </row>
    <row r="26" spans="2:6" ht="15.75" thickBot="1">
      <c r="B26" s="10" t="s">
        <v>15</v>
      </c>
      <c r="C26" s="4" t="s">
        <v>113</v>
      </c>
      <c r="D26" s="10" t="s">
        <v>106</v>
      </c>
      <c r="E26" s="35">
        <v>184.82193353575354</v>
      </c>
      <c r="F26" s="34"/>
    </row>
    <row r="27" spans="2:6" ht="15.75" thickBot="1">
      <c r="B27" s="10" t="s">
        <v>17</v>
      </c>
      <c r="C27" s="4" t="s">
        <v>114</v>
      </c>
      <c r="D27" s="10" t="s">
        <v>106</v>
      </c>
      <c r="E27" s="35">
        <v>245.63478000000001</v>
      </c>
      <c r="F27" s="34"/>
    </row>
    <row r="28" spans="2:6" ht="30.75" thickBot="1">
      <c r="B28" s="10" t="s">
        <v>19</v>
      </c>
      <c r="C28" s="4" t="s">
        <v>115</v>
      </c>
      <c r="D28" s="10" t="s">
        <v>106</v>
      </c>
      <c r="E28" s="35">
        <v>0</v>
      </c>
      <c r="F28" s="34"/>
    </row>
    <row r="29" spans="2:6" ht="15.75" thickBot="1">
      <c r="B29" s="10" t="s">
        <v>21</v>
      </c>
      <c r="C29" s="4" t="s">
        <v>116</v>
      </c>
      <c r="D29" s="10" t="s">
        <v>106</v>
      </c>
      <c r="E29" s="35">
        <v>25.666558608000003</v>
      </c>
      <c r="F29" s="34"/>
    </row>
    <row r="30" spans="2:6" ht="15.75" thickBot="1">
      <c r="B30" s="10" t="s">
        <v>67</v>
      </c>
      <c r="C30" s="4" t="s">
        <v>101</v>
      </c>
      <c r="D30" s="10" t="s">
        <v>106</v>
      </c>
      <c r="E30" s="35">
        <f>SUM(E31:E32)</f>
        <v>269.49178996165358</v>
      </c>
      <c r="F30" s="34"/>
    </row>
    <row r="31" spans="2:6" ht="30.75" thickBot="1">
      <c r="B31" s="10" t="s">
        <v>23</v>
      </c>
      <c r="C31" s="4" t="s">
        <v>102</v>
      </c>
      <c r="D31" s="10" t="s">
        <v>106</v>
      </c>
      <c r="E31" s="35">
        <v>71.955340000000007</v>
      </c>
      <c r="F31" s="34"/>
    </row>
    <row r="32" spans="2:6" ht="15.75" thickBot="1">
      <c r="B32" s="10" t="s">
        <v>24</v>
      </c>
      <c r="C32" s="4" t="s">
        <v>117</v>
      </c>
      <c r="D32" s="10" t="s">
        <v>106</v>
      </c>
      <c r="E32" s="35">
        <v>197.53644996165355</v>
      </c>
      <c r="F32" s="34"/>
    </row>
    <row r="33" spans="2:7" ht="15.75" thickBot="1">
      <c r="B33" s="10" t="s">
        <v>68</v>
      </c>
      <c r="C33" s="4" t="s">
        <v>118</v>
      </c>
      <c r="D33" s="10" t="s">
        <v>106</v>
      </c>
      <c r="E33" s="35">
        <f>SUM(E34:E37)</f>
        <v>5790.4952605249009</v>
      </c>
      <c r="F33" s="34"/>
    </row>
    <row r="34" spans="2:7" ht="15.75" thickBot="1">
      <c r="B34" s="10" t="s">
        <v>25</v>
      </c>
      <c r="C34" s="4" t="s">
        <v>29</v>
      </c>
      <c r="D34" s="10" t="s">
        <v>106</v>
      </c>
      <c r="E34" s="58">
        <v>5091.4463800000003</v>
      </c>
      <c r="F34" s="34"/>
    </row>
    <row r="35" spans="2:7" ht="15.75" thickBot="1">
      <c r="B35" s="10" t="s">
        <v>26</v>
      </c>
      <c r="C35" s="4" t="s">
        <v>30</v>
      </c>
      <c r="D35" s="10" t="s">
        <v>106</v>
      </c>
      <c r="E35" s="58">
        <v>0</v>
      </c>
      <c r="F35" s="34"/>
    </row>
    <row r="36" spans="2:7" ht="15.75" thickBot="1">
      <c r="B36" s="10" t="s">
        <v>27</v>
      </c>
      <c r="C36" s="4" t="s">
        <v>119</v>
      </c>
      <c r="D36" s="10" t="s">
        <v>106</v>
      </c>
      <c r="E36" s="58">
        <v>142.83418086090001</v>
      </c>
      <c r="F36" s="34"/>
    </row>
    <row r="37" spans="2:7" ht="15.75" thickBot="1">
      <c r="B37" s="10" t="s">
        <v>120</v>
      </c>
      <c r="C37" s="4" t="s">
        <v>121</v>
      </c>
      <c r="D37" s="10" t="s">
        <v>106</v>
      </c>
      <c r="E37" s="58">
        <v>556.21469966400002</v>
      </c>
      <c r="F37" s="34"/>
    </row>
    <row r="38" spans="2:7" ht="15.75" thickBot="1">
      <c r="B38" s="10" t="s">
        <v>69</v>
      </c>
      <c r="C38" s="4" t="s">
        <v>14</v>
      </c>
      <c r="D38" s="10" t="s">
        <v>106</v>
      </c>
      <c r="E38" s="35">
        <f>SUM(E39:E43)</f>
        <v>3766.5291118701384</v>
      </c>
      <c r="F38" s="34"/>
    </row>
    <row r="39" spans="2:7" ht="15.75" thickBot="1">
      <c r="B39" s="10" t="s">
        <v>122</v>
      </c>
      <c r="C39" s="4" t="s">
        <v>16</v>
      </c>
      <c r="D39" s="10" t="s">
        <v>106</v>
      </c>
      <c r="E39" s="35">
        <v>338.06494061019504</v>
      </c>
      <c r="F39" s="34"/>
    </row>
    <row r="40" spans="2:7" ht="15.75" thickBot="1">
      <c r="B40" s="10" t="s">
        <v>123</v>
      </c>
      <c r="C40" s="4" t="s">
        <v>18</v>
      </c>
      <c r="D40" s="10" t="s">
        <v>106</v>
      </c>
      <c r="E40" s="35">
        <v>68.596602337800007</v>
      </c>
      <c r="F40" s="34"/>
    </row>
    <row r="41" spans="2:7" ht="15.75" thickBot="1">
      <c r="B41" s="10" t="s">
        <v>124</v>
      </c>
      <c r="C41" s="4" t="s">
        <v>20</v>
      </c>
      <c r="D41" s="10" t="s">
        <v>106</v>
      </c>
      <c r="E41" s="35">
        <v>1511.7412177918138</v>
      </c>
      <c r="F41" s="34"/>
    </row>
    <row r="42" spans="2:7" ht="15.75" thickBot="1">
      <c r="B42" s="10" t="s">
        <v>125</v>
      </c>
      <c r="C42" s="4" t="s">
        <v>22</v>
      </c>
      <c r="D42" s="10" t="s">
        <v>106</v>
      </c>
      <c r="E42" s="35">
        <v>190.10254500000002</v>
      </c>
      <c r="F42" s="34"/>
    </row>
    <row r="43" spans="2:7" ht="15.75" thickBot="1">
      <c r="B43" s="10" t="s">
        <v>126</v>
      </c>
      <c r="C43" s="4" t="s">
        <v>127</v>
      </c>
      <c r="D43" s="10" t="s">
        <v>106</v>
      </c>
      <c r="E43" s="35">
        <f>SUM(E44:E47)</f>
        <v>1658.0238061303294</v>
      </c>
      <c r="F43" s="34"/>
      <c r="G43" s="31"/>
    </row>
    <row r="44" spans="2:7" ht="15.75" thickBot="1">
      <c r="B44" s="10" t="s">
        <v>128</v>
      </c>
      <c r="C44" s="4" t="s">
        <v>129</v>
      </c>
      <c r="D44" s="10" t="s">
        <v>106</v>
      </c>
      <c r="E44" s="35">
        <v>0</v>
      </c>
      <c r="F44" s="34"/>
    </row>
    <row r="45" spans="2:7" ht="30.75" thickBot="1">
      <c r="B45" s="10" t="s">
        <v>130</v>
      </c>
      <c r="C45" s="4" t="s">
        <v>131</v>
      </c>
      <c r="D45" s="10" t="s">
        <v>106</v>
      </c>
      <c r="E45" s="35">
        <v>463.35754400000002</v>
      </c>
      <c r="F45" s="34"/>
    </row>
    <row r="46" spans="2:7" ht="15.75" thickBot="1">
      <c r="B46" s="10" t="s">
        <v>132</v>
      </c>
      <c r="C46" s="4" t="s">
        <v>133</v>
      </c>
      <c r="D46" s="10" t="s">
        <v>106</v>
      </c>
      <c r="E46" s="35">
        <v>52.92841339200001</v>
      </c>
      <c r="F46" s="34"/>
    </row>
    <row r="47" spans="2:7" ht="15.75" thickBot="1">
      <c r="B47" s="10" t="s">
        <v>134</v>
      </c>
      <c r="C47" s="4" t="s">
        <v>38</v>
      </c>
      <c r="D47" s="10" t="s">
        <v>106</v>
      </c>
      <c r="E47" s="35">
        <v>1141.7378487383294</v>
      </c>
      <c r="F47" s="34"/>
    </row>
    <row r="48" spans="2:7" ht="15.75" thickBot="1">
      <c r="B48" s="10" t="s">
        <v>70</v>
      </c>
      <c r="C48" s="4" t="s">
        <v>28</v>
      </c>
      <c r="D48" s="10" t="s">
        <v>106</v>
      </c>
      <c r="E48" s="35">
        <v>58.4</v>
      </c>
      <c r="F48" s="34"/>
    </row>
    <row r="49" spans="2:6" ht="15.75" thickBot="1">
      <c r="B49" s="10" t="s">
        <v>71</v>
      </c>
      <c r="C49" s="4" t="s">
        <v>31</v>
      </c>
      <c r="D49" s="10" t="s">
        <v>106</v>
      </c>
      <c r="E49" s="35">
        <f>SUM(E50:E55)</f>
        <v>3443.9618698380673</v>
      </c>
      <c r="F49" s="34"/>
    </row>
    <row r="50" spans="2:6" ht="15.75" thickBot="1">
      <c r="B50" s="10" t="s">
        <v>32</v>
      </c>
      <c r="C50" s="4" t="s">
        <v>36</v>
      </c>
      <c r="D50" s="10" t="s">
        <v>106</v>
      </c>
      <c r="E50" s="35">
        <v>390.88030428125006</v>
      </c>
      <c r="F50" s="34"/>
    </row>
    <row r="51" spans="2:6" ht="15.75" thickBot="1">
      <c r="B51" s="10" t="s">
        <v>34</v>
      </c>
      <c r="C51" s="4" t="s">
        <v>33</v>
      </c>
      <c r="D51" s="10" t="s">
        <v>106</v>
      </c>
      <c r="E51" s="35">
        <v>702.37820830049907</v>
      </c>
      <c r="F51" s="34"/>
    </row>
    <row r="52" spans="2:6" ht="15.75" thickBot="1">
      <c r="B52" s="10" t="s">
        <v>35</v>
      </c>
      <c r="C52" s="4" t="s">
        <v>135</v>
      </c>
      <c r="D52" s="10" t="s">
        <v>106</v>
      </c>
      <c r="E52" s="35">
        <v>408.74793523100101</v>
      </c>
      <c r="F52" s="34"/>
    </row>
    <row r="53" spans="2:6" ht="15.75" thickBot="1">
      <c r="B53" s="10" t="s">
        <v>37</v>
      </c>
      <c r="C53" s="4" t="s">
        <v>136</v>
      </c>
      <c r="D53" s="10" t="s">
        <v>106</v>
      </c>
      <c r="E53" s="35">
        <v>0</v>
      </c>
      <c r="F53" s="34"/>
    </row>
    <row r="54" spans="2:6" ht="15.75" thickBot="1">
      <c r="B54" s="10" t="s">
        <v>137</v>
      </c>
      <c r="C54" s="4" t="s">
        <v>138</v>
      </c>
      <c r="D54" s="10" t="s">
        <v>106</v>
      </c>
      <c r="E54" s="35">
        <v>0</v>
      </c>
      <c r="F54" s="34"/>
    </row>
    <row r="55" spans="2:6" ht="15.75" thickBot="1">
      <c r="B55" s="10" t="s">
        <v>139</v>
      </c>
      <c r="C55" s="4" t="s">
        <v>38</v>
      </c>
      <c r="D55" s="10" t="s">
        <v>106</v>
      </c>
      <c r="E55" s="35">
        <v>1941.9554220253174</v>
      </c>
      <c r="F55" s="34"/>
    </row>
    <row r="56" spans="2:6" ht="15.75" thickBot="1">
      <c r="B56" s="10">
        <v>2</v>
      </c>
      <c r="C56" s="4" t="s">
        <v>39</v>
      </c>
      <c r="D56" s="10" t="s">
        <v>106</v>
      </c>
      <c r="E56" s="35">
        <v>7764.9004100000002</v>
      </c>
      <c r="F56" s="34"/>
    </row>
    <row r="57" spans="2:6" ht="15.75" thickBot="1">
      <c r="B57" s="10">
        <v>3</v>
      </c>
      <c r="C57" s="4" t="s">
        <v>40</v>
      </c>
      <c r="D57" s="10" t="s">
        <v>106</v>
      </c>
      <c r="E57" s="35">
        <f>SUM(E58:E62)</f>
        <v>13670.045049008</v>
      </c>
      <c r="F57" s="34"/>
    </row>
    <row r="58" spans="2:6" ht="15.75" thickBot="1">
      <c r="B58" s="10" t="s">
        <v>72</v>
      </c>
      <c r="C58" s="4" t="s">
        <v>41</v>
      </c>
      <c r="D58" s="10" t="s">
        <v>106</v>
      </c>
      <c r="E58" s="35">
        <v>937.02240999999992</v>
      </c>
      <c r="F58" s="34"/>
    </row>
    <row r="59" spans="2:6" ht="15.75" thickBot="1">
      <c r="B59" s="10" t="s">
        <v>73</v>
      </c>
      <c r="C59" s="4" t="s">
        <v>140</v>
      </c>
      <c r="D59" s="10" t="s">
        <v>106</v>
      </c>
      <c r="E59" s="35">
        <v>0</v>
      </c>
      <c r="F59" s="34"/>
    </row>
    <row r="60" spans="2:6" ht="15.75" thickBot="1">
      <c r="B60" s="10" t="s">
        <v>74</v>
      </c>
      <c r="C60" s="4" t="s">
        <v>42</v>
      </c>
      <c r="D60" s="10" t="s">
        <v>106</v>
      </c>
      <c r="E60" s="35">
        <v>9940.7015590080009</v>
      </c>
      <c r="F60" s="34"/>
    </row>
    <row r="61" spans="2:6" ht="15.75" thickBot="1">
      <c r="B61" s="10" t="s">
        <v>75</v>
      </c>
      <c r="C61" s="4" t="s">
        <v>141</v>
      </c>
      <c r="D61" s="10" t="s">
        <v>106</v>
      </c>
      <c r="E61" s="35">
        <v>0</v>
      </c>
      <c r="F61" s="34"/>
    </row>
    <row r="62" spans="2:6" ht="15.75" thickBot="1">
      <c r="B62" s="10" t="s">
        <v>144</v>
      </c>
      <c r="C62" s="5" t="s">
        <v>43</v>
      </c>
      <c r="D62" s="7" t="s">
        <v>106</v>
      </c>
      <c r="E62" s="59">
        <v>2792.3210800000006</v>
      </c>
      <c r="F62" s="34"/>
    </row>
    <row r="63" spans="2:6" ht="15.75" thickBot="1">
      <c r="B63" s="10">
        <v>4</v>
      </c>
      <c r="C63" s="4" t="s">
        <v>103</v>
      </c>
      <c r="D63" s="10" t="s">
        <v>106</v>
      </c>
      <c r="E63" s="35">
        <f>E64+E69</f>
        <v>0</v>
      </c>
      <c r="F63" s="34"/>
    </row>
    <row r="64" spans="2:6" ht="15.75" thickBot="1">
      <c r="B64" s="10" t="s">
        <v>76</v>
      </c>
      <c r="C64" s="4" t="s">
        <v>44</v>
      </c>
      <c r="D64" s="10" t="s">
        <v>106</v>
      </c>
      <c r="E64" s="35">
        <f>SUM(E65:E68)</f>
        <v>0</v>
      </c>
      <c r="F64" s="34"/>
    </row>
    <row r="65" spans="2:9" ht="15.75" thickBot="1">
      <c r="B65" s="10" t="s">
        <v>145</v>
      </c>
      <c r="C65" s="4" t="s">
        <v>45</v>
      </c>
      <c r="D65" s="10" t="s">
        <v>106</v>
      </c>
      <c r="E65" s="35">
        <v>0</v>
      </c>
      <c r="F65" s="34"/>
    </row>
    <row r="66" spans="2:9" ht="15.75" thickBot="1">
      <c r="B66" s="10" t="s">
        <v>146</v>
      </c>
      <c r="C66" s="4" t="s">
        <v>46</v>
      </c>
      <c r="D66" s="10" t="s">
        <v>106</v>
      </c>
      <c r="E66" s="35">
        <v>0</v>
      </c>
      <c r="F66" s="34"/>
    </row>
    <row r="67" spans="2:9" ht="15.75" thickBot="1">
      <c r="B67" s="10" t="s">
        <v>147</v>
      </c>
      <c r="C67" s="4" t="s">
        <v>47</v>
      </c>
      <c r="D67" s="10" t="s">
        <v>106</v>
      </c>
      <c r="E67" s="35">
        <v>0</v>
      </c>
      <c r="F67" s="34"/>
    </row>
    <row r="68" spans="2:9" ht="30.75" thickBot="1">
      <c r="B68" s="10" t="s">
        <v>148</v>
      </c>
      <c r="C68" s="4" t="s">
        <v>142</v>
      </c>
      <c r="D68" s="10" t="s">
        <v>106</v>
      </c>
      <c r="E68" s="35">
        <v>0</v>
      </c>
      <c r="F68" s="34"/>
    </row>
    <row r="69" spans="2:9" ht="15.75" thickBot="1">
      <c r="B69" s="10" t="s">
        <v>77</v>
      </c>
      <c r="C69" s="4" t="s">
        <v>48</v>
      </c>
      <c r="D69" s="10" t="s">
        <v>106</v>
      </c>
      <c r="E69" s="35">
        <v>0</v>
      </c>
      <c r="F69" s="34"/>
    </row>
    <row r="70" spans="2:9" ht="15.75" thickBot="1">
      <c r="B70" s="10">
        <v>5</v>
      </c>
      <c r="C70" s="4" t="s">
        <v>49</v>
      </c>
      <c r="D70" s="10" t="s">
        <v>106</v>
      </c>
      <c r="E70" s="35">
        <v>96563.422519999993</v>
      </c>
      <c r="F70" s="34"/>
      <c r="G70" s="31"/>
      <c r="H70" s="32"/>
      <c r="I70" s="31"/>
    </row>
    <row r="71" spans="2:9" ht="15.75" thickBot="1">
      <c r="B71" s="61" t="s">
        <v>50</v>
      </c>
      <c r="C71" s="62"/>
      <c r="D71" s="62"/>
      <c r="E71" s="65"/>
      <c r="F71" s="34"/>
    </row>
    <row r="72" spans="2:9" ht="15.75" thickBot="1">
      <c r="B72" s="10">
        <v>1</v>
      </c>
      <c r="C72" s="4" t="s">
        <v>51</v>
      </c>
      <c r="D72" s="10" t="s">
        <v>104</v>
      </c>
      <c r="E72" s="35">
        <v>56</v>
      </c>
      <c r="F72" s="34"/>
    </row>
    <row r="73" spans="2:9" ht="15.75" thickBot="1">
      <c r="B73" s="10">
        <v>2</v>
      </c>
      <c r="C73" s="4" t="s">
        <v>53</v>
      </c>
      <c r="D73" s="10" t="s">
        <v>54</v>
      </c>
      <c r="E73" s="35">
        <v>128.50528000000003</v>
      </c>
      <c r="F73" s="34"/>
    </row>
    <row r="74" spans="2:9" ht="15.75" thickBot="1">
      <c r="B74" s="10">
        <v>3</v>
      </c>
      <c r="C74" s="4" t="s">
        <v>143</v>
      </c>
      <c r="D74" s="10" t="s">
        <v>52</v>
      </c>
      <c r="E74" s="35">
        <v>11</v>
      </c>
      <c r="F74" s="34"/>
    </row>
    <row r="75" spans="2:9" ht="15.75" thickBot="1">
      <c r="B75" s="7">
        <v>4</v>
      </c>
      <c r="C75" s="5" t="s">
        <v>55</v>
      </c>
      <c r="D75" s="7" t="s">
        <v>56</v>
      </c>
      <c r="E75" s="60">
        <v>84.56</v>
      </c>
      <c r="F75" s="34"/>
    </row>
  </sheetData>
  <mergeCells count="1">
    <mergeCell ref="B71:E71"/>
  </mergeCells>
  <hyperlinks>
    <hyperlink ref="E2" r:id="rId1" location="/document/72156160/entry/0" display="http://mobileonline.garant.ru/ - /document/72156160/entry/0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0"/>
  <sheetViews>
    <sheetView workbookViewId="0">
      <selection activeCell="H32" sqref="H32"/>
    </sheetView>
  </sheetViews>
  <sheetFormatPr defaultRowHeight="15"/>
  <cols>
    <col min="2" max="2" width="49.85546875" customWidth="1"/>
    <col min="3" max="3" width="26.28515625" customWidth="1"/>
    <col min="4" max="4" width="30.85546875" customWidth="1"/>
    <col min="5" max="5" width="25.5703125" customWidth="1"/>
    <col min="6" max="6" width="15.42578125" customWidth="1"/>
  </cols>
  <sheetData>
    <row r="1" spans="2:7">
      <c r="E1" s="1" t="s">
        <v>5</v>
      </c>
    </row>
    <row r="2" spans="2:7">
      <c r="B2" s="3"/>
      <c r="E2" s="2" t="s">
        <v>1</v>
      </c>
    </row>
    <row r="3" spans="2:7">
      <c r="B3" s="3"/>
      <c r="E3" s="1" t="s">
        <v>199</v>
      </c>
    </row>
    <row r="4" spans="2:7">
      <c r="B4" s="3"/>
      <c r="E4" s="1" t="s">
        <v>150</v>
      </c>
    </row>
    <row r="7" spans="2:7">
      <c r="B7" s="3" t="s">
        <v>196</v>
      </c>
      <c r="C7" s="38" t="s">
        <v>4</v>
      </c>
    </row>
    <row r="8" spans="2:7">
      <c r="B8" s="3"/>
      <c r="C8" s="18" t="s">
        <v>3</v>
      </c>
    </row>
    <row r="10" spans="2:7">
      <c r="B10" s="3"/>
      <c r="C10" s="6" t="s">
        <v>202</v>
      </c>
    </row>
    <row r="11" spans="2:7">
      <c r="C11" s="17" t="s">
        <v>197</v>
      </c>
    </row>
    <row r="12" spans="2:7">
      <c r="C12" s="12" t="s">
        <v>162</v>
      </c>
    </row>
    <row r="13" spans="2:7">
      <c r="B13" s="3"/>
    </row>
    <row r="14" spans="2:7" ht="23.25" customHeight="1">
      <c r="B14" s="83" t="s">
        <v>187</v>
      </c>
      <c r="C14" s="83"/>
      <c r="D14" s="83"/>
      <c r="E14" s="16"/>
      <c r="F14" s="16"/>
      <c r="G14" s="16"/>
    </row>
    <row r="15" spans="2:7" ht="22.5" customHeight="1">
      <c r="B15" s="72" t="s">
        <v>186</v>
      </c>
      <c r="C15" s="72"/>
      <c r="D15" s="72"/>
      <c r="E15" s="39"/>
      <c r="F15" s="39"/>
      <c r="G15" s="39"/>
    </row>
    <row r="16" spans="2:7" ht="15.75" thickBot="1">
      <c r="B16" s="3"/>
    </row>
    <row r="17" spans="2:6">
      <c r="B17" s="81" t="s">
        <v>151</v>
      </c>
      <c r="C17" s="81" t="s">
        <v>163</v>
      </c>
    </row>
    <row r="18" spans="2:6" ht="15.75" thickBot="1">
      <c r="B18" s="82"/>
      <c r="C18" s="82"/>
    </row>
    <row r="19" spans="2:6" ht="15.75" thickBot="1">
      <c r="B19" s="4" t="s">
        <v>152</v>
      </c>
      <c r="C19" s="30"/>
    </row>
    <row r="20" spans="2:6" ht="15.75" thickBot="1">
      <c r="B20" s="55" t="s">
        <v>153</v>
      </c>
      <c r="C20" s="56">
        <v>0</v>
      </c>
    </row>
    <row r="21" spans="2:6" ht="15.75" thickBot="1">
      <c r="B21" s="55" t="s">
        <v>154</v>
      </c>
      <c r="C21" s="56">
        <v>0</v>
      </c>
    </row>
    <row r="22" spans="2:6" ht="15.75" thickBot="1">
      <c r="B22" s="55" t="s">
        <v>155</v>
      </c>
      <c r="C22" s="57">
        <v>93441.168000000005</v>
      </c>
      <c r="E22" s="31"/>
    </row>
    <row r="23" spans="2:6" ht="15.75" thickBot="1">
      <c r="B23" s="55" t="s">
        <v>156</v>
      </c>
      <c r="C23" s="57">
        <v>95972.189000000013</v>
      </c>
      <c r="E23" s="31"/>
    </row>
    <row r="24" spans="2:6" ht="15.75" thickBot="1">
      <c r="B24" s="55" t="s">
        <v>157</v>
      </c>
      <c r="C24" s="57">
        <v>43749.316999999995</v>
      </c>
      <c r="E24" s="31"/>
    </row>
    <row r="25" spans="2:6" ht="15.75" thickBot="1">
      <c r="B25" s="55" t="s">
        <v>158</v>
      </c>
      <c r="C25" s="57">
        <v>4114.7709999999997</v>
      </c>
      <c r="E25" s="31"/>
    </row>
    <row r="26" spans="2:6" ht="15.75" thickBot="1">
      <c r="B26" s="55" t="s">
        <v>159</v>
      </c>
      <c r="C26" s="57">
        <v>39.875</v>
      </c>
      <c r="E26" s="31"/>
    </row>
    <row r="27" spans="2:6" ht="15.75" thickBot="1">
      <c r="B27" s="55" t="s">
        <v>160</v>
      </c>
      <c r="C27" s="57">
        <v>15668.702300000001</v>
      </c>
      <c r="E27" s="31"/>
    </row>
    <row r="28" spans="2:6" ht="15.75" thickBot="1">
      <c r="B28" s="55" t="s">
        <v>161</v>
      </c>
      <c r="C28" s="56">
        <v>0</v>
      </c>
      <c r="E28" s="31"/>
      <c r="F28" s="36"/>
    </row>
    <row r="29" spans="2:6" ht="15.75" thickBot="1">
      <c r="B29" s="55" t="s">
        <v>79</v>
      </c>
      <c r="C29" s="56">
        <f>SUM(C20:C28)</f>
        <v>252986.02230000001</v>
      </c>
      <c r="E29" s="31"/>
    </row>
    <row r="30" spans="2:6">
      <c r="E30" s="37"/>
    </row>
  </sheetData>
  <sheetProtection formatColumns="0" formatRows="0"/>
  <mergeCells count="4">
    <mergeCell ref="B17:B18"/>
    <mergeCell ref="C17:C18"/>
    <mergeCell ref="B14:D14"/>
    <mergeCell ref="B15:D15"/>
  </mergeCells>
  <hyperlinks>
    <hyperlink ref="E2" r:id="rId1" location="/document/72156160/entry/0" display="http://mobileonline.garant.ru/ - /document/72156160/entry/0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zoomScale="66" zoomScaleNormal="66" workbookViewId="0">
      <selection activeCell="O28" sqref="O28"/>
    </sheetView>
  </sheetViews>
  <sheetFormatPr defaultRowHeight="15"/>
  <cols>
    <col min="2" max="2" width="7.28515625" customWidth="1"/>
    <col min="3" max="3" width="63.7109375" customWidth="1"/>
    <col min="4" max="4" width="20.85546875" customWidth="1"/>
    <col min="5" max="5" width="23.5703125" customWidth="1"/>
    <col min="6" max="6" width="22" customWidth="1"/>
    <col min="7" max="7" width="20" customWidth="1"/>
    <col min="8" max="11" width="23.5703125" customWidth="1"/>
    <col min="12" max="12" width="17.42578125" customWidth="1"/>
    <col min="13" max="13" width="17" customWidth="1"/>
    <col min="15" max="15" width="14.140625" customWidth="1"/>
    <col min="16" max="16" width="15.28515625" customWidth="1"/>
    <col min="17" max="17" width="12.5703125" customWidth="1"/>
    <col min="18" max="18" width="18.140625" customWidth="1"/>
    <col min="19" max="19" width="16" customWidth="1"/>
    <col min="20" max="20" width="14.7109375" customWidth="1"/>
  </cols>
  <sheetData>
    <row r="1" spans="1:11" ht="18.75">
      <c r="K1" s="19" t="s">
        <v>80</v>
      </c>
    </row>
    <row r="2" spans="1:11" ht="18.75">
      <c r="K2" s="20" t="s">
        <v>1</v>
      </c>
    </row>
    <row r="3" spans="1:11" ht="18.75">
      <c r="K3" s="19" t="s">
        <v>199</v>
      </c>
    </row>
    <row r="4" spans="1:11" ht="18.75">
      <c r="A4" s="3"/>
      <c r="K4" s="19" t="s">
        <v>99</v>
      </c>
    </row>
    <row r="5" spans="1:11">
      <c r="A5" s="3"/>
    </row>
    <row r="6" spans="1:11">
      <c r="B6" s="3"/>
    </row>
    <row r="7" spans="1:11">
      <c r="B7" s="3"/>
    </row>
    <row r="8" spans="1:11" ht="21">
      <c r="D8" s="22" t="s">
        <v>198</v>
      </c>
    </row>
    <row r="9" spans="1:11">
      <c r="G9" s="40" t="s">
        <v>3</v>
      </c>
    </row>
    <row r="10" spans="1:11" ht="21">
      <c r="E10" s="13" t="s">
        <v>201</v>
      </c>
    </row>
    <row r="11" spans="1:11">
      <c r="B11" s="3"/>
    </row>
    <row r="12" spans="1:11">
      <c r="B12" s="3"/>
    </row>
    <row r="13" spans="1:11" ht="15.75" thickBot="1">
      <c r="B13" s="3"/>
    </row>
    <row r="14" spans="1:11" s="41" customFormat="1" ht="36.75" customHeight="1" thickBot="1">
      <c r="B14" s="84" t="s">
        <v>7</v>
      </c>
      <c r="C14" s="84" t="s">
        <v>8</v>
      </c>
      <c r="D14" s="86" t="s">
        <v>164</v>
      </c>
      <c r="E14" s="87"/>
      <c r="F14" s="86" t="s">
        <v>165</v>
      </c>
      <c r="G14" s="88"/>
      <c r="H14" s="88"/>
      <c r="I14" s="89" t="s">
        <v>81</v>
      </c>
      <c r="J14" s="90"/>
      <c r="K14" s="91"/>
    </row>
    <row r="15" spans="1:11" s="41" customFormat="1" ht="51" customHeight="1" thickBot="1">
      <c r="B15" s="85"/>
      <c r="C15" s="85"/>
      <c r="D15" s="42" t="s">
        <v>166</v>
      </c>
      <c r="E15" s="42" t="s">
        <v>167</v>
      </c>
      <c r="F15" s="42" t="s">
        <v>168</v>
      </c>
      <c r="G15" s="42" t="s">
        <v>169</v>
      </c>
      <c r="H15" s="42" t="s">
        <v>170</v>
      </c>
      <c r="I15" s="43" t="s">
        <v>171</v>
      </c>
      <c r="J15" s="43" t="s">
        <v>172</v>
      </c>
      <c r="K15" s="44" t="s">
        <v>173</v>
      </c>
    </row>
    <row r="16" spans="1:11" s="41" customFormat="1" ht="16.5" thickBot="1">
      <c r="B16" s="42">
        <v>1</v>
      </c>
      <c r="C16" s="42">
        <v>2</v>
      </c>
      <c r="D16" s="42">
        <v>3</v>
      </c>
      <c r="E16" s="42">
        <v>4</v>
      </c>
      <c r="F16" s="42">
        <v>5</v>
      </c>
      <c r="G16" s="42">
        <v>6</v>
      </c>
      <c r="H16" s="42">
        <v>7</v>
      </c>
      <c r="I16" s="42">
        <v>8</v>
      </c>
      <c r="J16" s="42">
        <v>9</v>
      </c>
      <c r="K16" s="45">
        <v>10</v>
      </c>
    </row>
    <row r="17" spans="2:11" s="41" customFormat="1" ht="30" customHeight="1" thickBot="1">
      <c r="B17" s="42">
        <v>1</v>
      </c>
      <c r="C17" s="46" t="s">
        <v>82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1">
        <v>0</v>
      </c>
    </row>
    <row r="18" spans="2:11" s="41" customFormat="1" ht="33.75" customHeight="1" thickBot="1">
      <c r="B18" s="42">
        <v>2</v>
      </c>
      <c r="C18" s="46" t="s">
        <v>83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1">
        <v>0</v>
      </c>
    </row>
    <row r="19" spans="2:11" s="41" customFormat="1" ht="30" customHeight="1" thickBot="1">
      <c r="B19" s="42" t="s">
        <v>174</v>
      </c>
      <c r="C19" s="46"/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1">
        <v>0</v>
      </c>
    </row>
    <row r="20" spans="2:11" s="41" customFormat="1" ht="30" customHeight="1" thickBot="1">
      <c r="B20" s="42">
        <v>3</v>
      </c>
      <c r="C20" s="46" t="s">
        <v>175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</row>
    <row r="21" spans="2:11" s="41" customFormat="1" ht="30" customHeight="1" thickBot="1">
      <c r="B21" s="42" t="s">
        <v>176</v>
      </c>
      <c r="C21" s="46"/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1">
        <v>0</v>
      </c>
    </row>
    <row r="22" spans="2:11" s="41" customFormat="1" ht="30" customHeight="1" thickBot="1">
      <c r="B22" s="42">
        <v>4</v>
      </c>
      <c r="C22" s="46" t="s">
        <v>177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1">
        <v>0</v>
      </c>
    </row>
    <row r="23" spans="2:11" s="41" customFormat="1" ht="30" customHeight="1" thickBot="1">
      <c r="B23" s="42" t="s">
        <v>178</v>
      </c>
      <c r="C23" s="46"/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1">
        <v>0</v>
      </c>
    </row>
    <row r="24" spans="2:11" s="41" customFormat="1" ht="30" customHeight="1" thickBot="1">
      <c r="B24" s="42">
        <v>5</v>
      </c>
      <c r="C24" s="46" t="s">
        <v>179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1">
        <v>0</v>
      </c>
    </row>
    <row r="25" spans="2:11" s="41" customFormat="1" ht="30" customHeight="1" thickBot="1">
      <c r="B25" s="42" t="s">
        <v>180</v>
      </c>
      <c r="C25" s="46"/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1">
        <v>0</v>
      </c>
    </row>
    <row r="26" spans="2:11" s="41" customFormat="1" ht="37.5" customHeight="1" thickBot="1">
      <c r="B26" s="42">
        <v>6</v>
      </c>
      <c r="C26" s="46" t="s">
        <v>181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1">
        <v>0</v>
      </c>
    </row>
    <row r="27" spans="2:11" s="41" customFormat="1" ht="30" customHeight="1" thickBot="1">
      <c r="B27" s="42" t="s">
        <v>182</v>
      </c>
      <c r="C27" s="46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1">
        <v>0</v>
      </c>
    </row>
    <row r="28" spans="2:11" s="41" customFormat="1" ht="30" customHeight="1" thickBot="1">
      <c r="B28" s="42">
        <v>7</v>
      </c>
      <c r="C28" s="46" t="s">
        <v>84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1">
        <v>0</v>
      </c>
    </row>
    <row r="29" spans="2:11" s="41" customFormat="1" ht="30" customHeight="1" thickBot="1">
      <c r="B29" s="42" t="s">
        <v>183</v>
      </c>
      <c r="C29" s="46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1">
        <v>0</v>
      </c>
    </row>
    <row r="30" spans="2:11" s="41" customFormat="1" ht="30" customHeight="1" thickBot="1">
      <c r="B30" s="47">
        <v>8</v>
      </c>
      <c r="C30" s="48" t="s">
        <v>85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3">
        <v>0</v>
      </c>
    </row>
    <row r="31" spans="2:11" s="41" customFormat="1" ht="30" customHeight="1" thickBot="1">
      <c r="B31" s="47" t="s">
        <v>184</v>
      </c>
      <c r="C31" s="48"/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3">
        <v>0</v>
      </c>
    </row>
    <row r="33" spans="3:3" ht="18.75">
      <c r="C33" s="54" t="s">
        <v>200</v>
      </c>
    </row>
  </sheetData>
  <mergeCells count="5">
    <mergeCell ref="B14:B15"/>
    <mergeCell ref="C14:C15"/>
    <mergeCell ref="D14:E14"/>
    <mergeCell ref="F14:H14"/>
    <mergeCell ref="I14:K14"/>
  </mergeCells>
  <hyperlinks>
    <hyperlink ref="K2" r:id="rId1" location="/document/72156160/entry/0" display="http://mobileonline.garant.ru/ - /document/72156160/entry/0" xr:uid="{00000000-0004-0000-04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Пр.1.ф.3</vt:lpstr>
      <vt:lpstr>Пр.2.ф.6</vt:lpstr>
      <vt:lpstr>Пр.2.ф7.</vt:lpstr>
      <vt:lpstr>Пр.9.ф.2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Wsuser</dc:creator>
  <cp:lastModifiedBy>Павел Гоголин</cp:lastModifiedBy>
  <dcterms:created xsi:type="dcterms:W3CDTF">2019-07-15T07:50:51Z</dcterms:created>
  <dcterms:modified xsi:type="dcterms:W3CDTF">2024-06-28T03:34:59Z</dcterms:modified>
</cp:coreProperties>
</file>