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 Экономист\РАБОЧАЯ ПАПКА\Отчеты по ЕИАС +статистика\Раскрытие 3819 от 18.01.2019\ФАКТ 22\подпункты а, б, в, з (за 2022 г.)\"/>
    </mc:Choice>
  </mc:AlternateContent>
  <xr:revisionPtr revIDLastSave="0" documentId="13_ncr:1_{663CED83-E98C-4475-A08C-4E7F21F29F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.1.ф.1" sheetId="1" r:id="rId1"/>
    <sheet name="Пр.2.ф.1" sheetId="2" r:id="rId2"/>
    <sheet name="Пр.2.ф3." sheetId="3" r:id="rId3"/>
    <sheet name="Пр.9.ф.1" sheetId="4" r:id="rId4"/>
  </sheets>
  <calcPr calcId="191029"/>
</workbook>
</file>

<file path=xl/calcChain.xml><?xml version="1.0" encoding="utf-8"?>
<calcChain xmlns="http://schemas.openxmlformats.org/spreadsheetml/2006/main">
  <c r="E60" i="2" l="1"/>
  <c r="E49" i="2"/>
  <c r="E28" i="2"/>
  <c r="E24" i="2"/>
  <c r="E55" i="2"/>
  <c r="E44" i="2"/>
  <c r="E39" i="2"/>
  <c r="E36" i="2"/>
  <c r="E27" i="2" l="1"/>
  <c r="D14" i="3"/>
  <c r="E17" i="2" l="1"/>
  <c r="E14" i="2" l="1"/>
</calcChain>
</file>

<file path=xl/sharedStrings.xml><?xml version="1.0" encoding="utf-8"?>
<sst xmlns="http://schemas.openxmlformats.org/spreadsheetml/2006/main" count="255" uniqueCount="180">
  <si>
    <t>Приложение N 1</t>
  </si>
  <si>
    <t>к приказу ФАС России</t>
  </si>
  <si>
    <t>от 18.01.2019 N 38/19</t>
  </si>
  <si>
    <t>Форма 1</t>
  </si>
  <si>
    <t>Информация о тарифах</t>
  </si>
  <si>
    <t>(наименование субъекта естественной монополии)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</si>
  <si>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</si>
  <si>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</si>
  <si>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</si>
  <si>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</si>
  <si>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</si>
  <si>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ОАО "Сургутгаз"</t>
  </si>
  <si>
    <t>Приложение N 2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</si>
  <si>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</si>
  <si>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</si>
  <si>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</si>
  <si>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</si>
  <si>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</si>
  <si>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</si>
  <si>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</si>
  <si>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</si>
  <si>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</si>
  <si>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</si>
  <si>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</si>
  <si>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</si>
  <si>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</si>
  <si>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</si>
  <si>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</si>
  <si>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</si>
  <si>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</si>
  <si>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</si>
  <si>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</si>
  <si>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</si>
  <si>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</si>
  <si>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</si>
  <si>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</si>
  <si>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</si>
  <si>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</si>
  <si>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</si>
  <si>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</si>
  <si>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</si>
  <si>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</si>
  <si>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</si>
  <si>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</si>
  <si>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</si>
  <si>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</si>
  <si>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</si>
  <si>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</si>
  <si>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</si>
  <si>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</si>
  <si>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</si>
  <si>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</si>
  <si>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</si>
  <si>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</si>
  <si>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</si>
  <si>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</si>
  <si>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</si>
  <si>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</si>
  <si>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</si>
  <si>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</si>
  <si>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</si>
  <si>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</si>
  <si>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</si>
  <si>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</si>
  <si>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</si>
  <si>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</si>
  <si>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</si>
  <si>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</si>
  <si>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</si>
  <si>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</si>
  <si>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</si>
  <si>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</si>
  <si>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</si>
  <si>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</si>
  <si>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</si>
  <si>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</si>
  <si>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</si>
  <si>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</si>
  <si>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</si>
  <si>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</si>
  <si>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</si>
  <si>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</si>
  <si>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</si>
  <si>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</si>
  <si>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</si>
  <si>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</si>
  <si>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</si>
  <si>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</si>
  <si>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</si>
  <si>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</si>
  <si>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</si>
  <si>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</si>
  <si>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</si>
  <si>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</si>
  <si>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</si>
  <si>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</si>
  <si>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</si>
  <si>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</si>
  <si>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</si>
  <si>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</si>
  <si>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</si>
  <si>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1.1</t>
  </si>
  <si>
    <t xml:space="preserve"> 1.2</t>
  </si>
  <si>
    <t xml:space="preserve"> 1.3</t>
  </si>
  <si>
    <t xml:space="preserve"> 1.4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</si>
  <si>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</si>
  <si>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</si>
  <si>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</si>
  <si>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</si>
  <si>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</si>
  <si>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</si>
  <si>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1.5</t>
  </si>
  <si>
    <t xml:space="preserve"> 1.4.1</t>
  </si>
  <si>
    <t xml:space="preserve"> 1.4.2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</si>
  <si>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</si>
  <si>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</si>
  <si>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</si>
  <si>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</si>
  <si>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</si>
  <si>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</si>
  <si>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</si>
  <si>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</si>
  <si>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</si>
  <si>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</si>
  <si>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</si>
  <si>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</si>
  <si>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</si>
  <si>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r>
      <t xml:space="preserve">на услуги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</si>
  <si>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</si>
  <si>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</si>
  <si>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</si>
  <si>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t>Суммарный объем транспортировки газа за исключением газа на собственные технологические нужды, тыс.м3</t>
  </si>
  <si>
    <t>Объем транспортировки газа за исключением газа на собственные технологические нужды, тыс.м3</t>
  </si>
  <si>
    <t>Объём транспортировки газа независимых организаций, тыс.м3</t>
  </si>
  <si>
    <r>
      <t xml:space="preserve">Информация об объёмах транспортировки газа                          </t>
    </r>
    <r>
      <rPr>
        <u/>
        <sz val="11"/>
        <color theme="1"/>
        <rFont val="Calibri"/>
        <family val="2"/>
        <charset val="204"/>
        <scheme val="minor"/>
      </rPr>
      <t>ОАО "Сургутгаз"</t>
    </r>
  </si>
  <si>
    <t>Приложение N 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</si>
  <si>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</si>
  <si>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</si>
  <si>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</si>
  <si>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</si>
  <si>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</si>
  <si>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</si>
  <si>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</si>
  <si>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</si>
  <si>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</si>
  <si>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</si>
  <si>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</si>
  <si>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</si>
  <si>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</si>
  <si>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</si>
  <si>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</si>
  <si>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</si>
  <si>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</si>
  <si>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</si>
  <si>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млрд. м3</t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</si>
  <si>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</si>
  <si>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</si>
  <si>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</si>
  <si>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</si>
  <si>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</si>
  <si>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</si>
  <si>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</si>
  <si>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</si>
  <si>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</si>
  <si>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 xml:space="preserve"> 2.1</t>
  </si>
  <si>
    <t xml:space="preserve"> 5.1</t>
  </si>
  <si>
    <t xml:space="preserve"> 6.1</t>
  </si>
  <si>
    <r>
      <t xml:space="preserve">в сфере транспортировки газа </t>
    </r>
    <r>
      <rPr>
        <b/>
        <sz val="16"/>
        <color theme="1"/>
        <rFont val="Calibri"/>
        <family val="2"/>
        <charset val="204"/>
        <scheme val="minor"/>
      </rPr>
      <t>по магистральным газопроводам</t>
    </r>
  </si>
  <si>
    <t>Приказа ФСТ России № 231-э/2  от 21 октября  2014г. «Об утверждении тарифов на услуги по транспортировке газа по магистральным газопроводам, принадлежащим независимым газотранспортным организациям», Источник публикации "Российская газета", N 269, 26.11.2014</t>
  </si>
  <si>
    <t>Тариф на услуги по транспортировке газа по магистральным газопроводам, принадлежащим независимым газотранспортным организациям (ОАО "Сургутгаз")</t>
  </si>
  <si>
    <t>с 07 декабря 2014г.</t>
  </si>
  <si>
    <t>Город Сургут и Сургутский район Ханты-Мансийского автономного округа-Югры</t>
  </si>
  <si>
    <t>Магистральный газопровод, принадлежащим независимым газотранспортным организациям (ОАО "Сургутгаз") Автоматическая газораспределительная станция - АГРС-4</t>
  </si>
  <si>
    <t>Средняя загрузка трубопроводов *</t>
  </si>
  <si>
    <t>* Средняя загрузка газораспределительной станции</t>
  </si>
  <si>
    <t xml:space="preserve">                                     (наименование субъекта естественных монополий)</t>
  </si>
  <si>
    <r>
      <rPr>
        <b/>
        <sz val="11"/>
        <color theme="1"/>
        <rFont val="Calibri"/>
        <family val="2"/>
        <charset val="204"/>
        <scheme val="minor"/>
      </rPr>
      <t xml:space="preserve">за 2022 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</si>
  <si>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rPr>
        <b/>
        <sz val="11"/>
        <color theme="1"/>
        <rFont val="Calibri"/>
        <family val="2"/>
        <charset val="204"/>
        <scheme val="minor"/>
      </rPr>
      <t xml:space="preserve">за 2022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</si>
  <si>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t xml:space="preserve">Информация об инвестиционной программе    </t>
    </r>
    <r>
      <rPr>
        <b/>
        <sz val="16"/>
        <color theme="1"/>
        <rFont val="Calibri"/>
        <family val="2"/>
        <charset val="204"/>
        <scheme val="minor"/>
      </rPr>
      <t>ОАО "Сургутгаз"</t>
    </r>
    <r>
      <rPr>
        <sz val="16"/>
        <color theme="1"/>
        <rFont val="Calibri"/>
        <family val="2"/>
        <charset val="204"/>
        <scheme val="minor"/>
      </rPr>
      <t xml:space="preserve">    </t>
    </r>
    <r>
      <rPr>
        <b/>
        <sz val="16"/>
        <color theme="1"/>
        <rFont val="Calibri"/>
        <family val="2"/>
        <charset val="204"/>
        <scheme val="minor"/>
      </rPr>
      <t>за 2022 год</t>
    </r>
  </si>
  <si>
    <t>* Инвестиционная программа для субъекта естественных монополий - ОАО "Сургутгаз" на 2022 год не утверждалась.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</si>
</sst>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11" fillId="0" borderId="0" xfId="0" applyFont="1"/>
    <xf numFmtId="4" fontId="12" fillId="0" borderId="4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476250</xdr:colOff>
      <xdr:row>11</xdr:row>
      <xdr:rowOff>47625</xdr:rowOff>
    </xdr:to>
    <xdr:sp macro="" textlink="">
      <xdr:nvSpPr>
        <xdr:cNvPr id="3073" name="AutoShape 1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476250</xdr:colOff>
      <xdr:row>11</xdr:row>
      <xdr:rowOff>47625</xdr:rowOff>
    </xdr:to>
    <xdr:sp macro="" textlink="">
      <xdr:nvSpPr>
        <xdr:cNvPr id="3074" name="AutoShape 2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11</xdr:row>
      <xdr:rowOff>47625</xdr:rowOff>
    </xdr:to>
    <xdr:sp macro="" textlink="">
      <xdr:nvSpPr>
        <xdr:cNvPr id="3075" name="AutoShape 3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561975</xdr:colOff>
      <xdr:row>11</xdr:row>
      <xdr:rowOff>247650</xdr:rowOff>
    </xdr:to>
    <xdr:sp macro="" textlink="">
      <xdr:nvSpPr>
        <xdr:cNvPr id="4097" name="AutoShape 1" descr="http://mobileonline.garant.ru/document/formula?revision=1272019&amp;text=c3RyaW5nKOzr8OQuKSbsXjM=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43500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mobileonline.garan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bileonline.garant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workbookViewId="0">
      <selection activeCell="E25" sqref="E25"/>
    </sheetView>
  </sheetViews>
  <sheetFormatPr defaultRowHeight="15" x14ac:dyDescent="0.25"/>
  <cols>
    <col min="2" max="2" width="32.42578125" customWidth="1"/>
    <col min="3" max="3" width="47.7109375" customWidth="1"/>
    <col min="4" max="4" width="17.85546875" customWidth="1"/>
    <col min="5" max="5" width="35.5703125" customWidth="1"/>
    <col min="6" max="6" width="22.85546875" customWidth="1"/>
  </cols>
  <sheetData>
    <row r="1" spans="2:11" x14ac:dyDescent="0.25">
      <c r="F1" s="1" t="s">
        <v>0</v>
      </c>
    </row>
    <row r="2" spans="2:11" x14ac:dyDescent="0.25">
      <c r="F2" s="2" t="s">
        <v>1</v>
      </c>
    </row>
    <row r="3" spans="2:11" x14ac:dyDescent="0.25">
      <c r="F3" s="1" t="s">
        <v>2</v>
      </c>
    </row>
    <row r="4" spans="2:11" x14ac:dyDescent="0.25">
      <c r="J4" s="3"/>
    </row>
    <row r="5" spans="2:11" x14ac:dyDescent="0.25">
      <c r="F5" s="1" t="s">
        <v>3</v>
      </c>
      <c r="J5" s="3"/>
    </row>
    <row r="6" spans="2:11" x14ac:dyDescent="0.25">
      <c r="J6" s="3"/>
    </row>
    <row r="8" spans="2:11" x14ac:dyDescent="0.25">
      <c r="J8" s="3"/>
    </row>
    <row r="9" spans="2:11" x14ac:dyDescent="0.25">
      <c r="J9" s="3"/>
    </row>
    <row r="10" spans="2:11" x14ac:dyDescent="0.25">
      <c r="J10" s="3"/>
    </row>
    <row r="11" spans="2:11" ht="15.75" thickBot="1" x14ac:dyDescent="0.3">
      <c r="D11" s="1" t="s">
        <v>4</v>
      </c>
      <c r="E11" s="11" t="s">
        <v>11</v>
      </c>
    </row>
    <row r="12" spans="2:11" x14ac:dyDescent="0.25">
      <c r="D12" s="3"/>
      <c r="E12" s="10" t="s">
        <v>5</v>
      </c>
    </row>
    <row r="13" spans="2:11" ht="15" customHeight="1" x14ac:dyDescent="0.25">
      <c r="C13" s="31" t="s">
        <v>127</v>
      </c>
      <c r="D13" s="31"/>
      <c r="E13" s="31"/>
      <c r="F13" s="9"/>
      <c r="G13" s="9"/>
      <c r="H13" s="9"/>
      <c r="I13" s="9"/>
      <c r="J13" s="9"/>
      <c r="K13" s="9"/>
    </row>
    <row r="14" spans="2:11" ht="15.75" thickBot="1" x14ac:dyDescent="0.3">
      <c r="B14" s="3"/>
    </row>
    <row r="15" spans="2:11" ht="60.75" thickBot="1" x14ac:dyDescent="0.3">
      <c r="B15" s="4" t="s">
        <v>6</v>
      </c>
      <c r="C15" s="4" t="s">
        <v>7</v>
      </c>
      <c r="D15" s="4" t="s">
        <v>8</v>
      </c>
      <c r="E15" s="4" t="s">
        <v>9</v>
      </c>
      <c r="F15" s="5" t="s">
        <v>10</v>
      </c>
    </row>
    <row r="16" spans="2:11" ht="15.75" thickBot="1" x14ac:dyDescent="0.3">
      <c r="B16" s="4">
        <v>1</v>
      </c>
      <c r="C16" s="4">
        <v>2</v>
      </c>
      <c r="D16" s="4">
        <v>3</v>
      </c>
      <c r="E16" s="4">
        <v>4</v>
      </c>
      <c r="F16" s="5">
        <v>5</v>
      </c>
    </row>
    <row r="17" spans="2:6" ht="96" customHeight="1" thickBot="1" x14ac:dyDescent="0.3">
      <c r="B17" s="6" t="s">
        <v>169</v>
      </c>
      <c r="C17" s="6" t="s">
        <v>168</v>
      </c>
      <c r="D17" s="6" t="s">
        <v>170</v>
      </c>
      <c r="E17" s="6" t="s">
        <v>171</v>
      </c>
      <c r="F17" s="5">
        <v>86.41</v>
      </c>
    </row>
    <row r="18" spans="2:6" ht="15.75" thickBot="1" x14ac:dyDescent="0.3">
      <c r="B18" s="7"/>
      <c r="C18" s="7"/>
      <c r="D18" s="7"/>
      <c r="E18" s="7"/>
      <c r="F18" s="8"/>
    </row>
  </sheetData>
  <mergeCells count="1">
    <mergeCell ref="C13:E13"/>
  </mergeCells>
  <hyperlinks>
    <hyperlink ref="F2" r:id="rId1" location="/document/72156160/entry/0" display="http://mobileonline.garant.ru/ - /document/72156160/entry/0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4"/>
  <sheetViews>
    <sheetView tabSelected="1" zoomScale="91" zoomScaleNormal="91" workbookViewId="0">
      <pane xSplit="2" ySplit="13" topLeftCell="C56" activePane="bottomRight" state="frozen"/>
      <selection pane="topRight" activeCell="C1" sqref="C1"/>
      <selection pane="bottomLeft" activeCell="A17" sqref="A17"/>
      <selection pane="bottomRight" activeCell="I76" sqref="I76"/>
    </sheetView>
  </sheetViews>
  <sheetFormatPr defaultRowHeight="15" x14ac:dyDescent="0.25"/>
  <cols>
    <col min="2" max="2" width="11.5703125" customWidth="1"/>
    <col min="3" max="3" width="79.42578125" customWidth="1"/>
    <col min="4" max="4" width="12.85546875" customWidth="1"/>
    <col min="5" max="5" width="12.140625" customWidth="1"/>
    <col min="7" max="7" width="10" bestFit="1" customWidth="1"/>
  </cols>
  <sheetData>
    <row r="1" spans="2:7" x14ac:dyDescent="0.25">
      <c r="E1" s="1" t="s">
        <v>12</v>
      </c>
    </row>
    <row r="2" spans="2:7" x14ac:dyDescent="0.25">
      <c r="E2" s="2" t="s">
        <v>1</v>
      </c>
    </row>
    <row r="3" spans="2:7" x14ac:dyDescent="0.25">
      <c r="E3" s="1" t="s">
        <v>2</v>
      </c>
    </row>
    <row r="4" spans="2:7" x14ac:dyDescent="0.25">
      <c r="E4" s="1" t="s">
        <v>3</v>
      </c>
    </row>
    <row r="5" spans="2:7" x14ac:dyDescent="0.25">
      <c r="C5" s="9" t="s">
        <v>13</v>
      </c>
    </row>
    <row r="6" spans="2:7" ht="9.75" customHeight="1" x14ac:dyDescent="0.25">
      <c r="B6" s="3"/>
    </row>
    <row r="7" spans="2:7" x14ac:dyDescent="0.25">
      <c r="B7" s="3"/>
      <c r="C7" s="13" t="s">
        <v>11</v>
      </c>
    </row>
    <row r="8" spans="2:7" x14ac:dyDescent="0.25">
      <c r="B8" s="3"/>
      <c r="C8" s="9" t="s">
        <v>5</v>
      </c>
    </row>
    <row r="10" spans="2:7" x14ac:dyDescent="0.25">
      <c r="C10" s="9" t="s">
        <v>176</v>
      </c>
    </row>
    <row r="11" spans="2:7" ht="10.5" customHeight="1" thickBot="1" x14ac:dyDescent="0.3"/>
    <row r="12" spans="2:7" ht="30.75" customHeight="1" thickBot="1" x14ac:dyDescent="0.3">
      <c r="B12" s="4" t="s">
        <v>14</v>
      </c>
      <c r="C12" s="4" t="s">
        <v>15</v>
      </c>
      <c r="D12" s="4" t="s">
        <v>16</v>
      </c>
      <c r="E12" s="5" t="s">
        <v>17</v>
      </c>
    </row>
    <row r="13" spans="2:7" ht="16.5" customHeight="1" thickBot="1" x14ac:dyDescent="0.3">
      <c r="B13" s="4">
        <v>1</v>
      </c>
      <c r="C13" s="4">
        <v>2</v>
      </c>
      <c r="D13" s="4">
        <v>3</v>
      </c>
      <c r="E13" s="5">
        <v>4</v>
      </c>
    </row>
    <row r="14" spans="2:7" ht="16.5" customHeight="1" thickBot="1" x14ac:dyDescent="0.3">
      <c r="B14" s="4">
        <v>1</v>
      </c>
      <c r="C14" s="6" t="s">
        <v>18</v>
      </c>
      <c r="D14" s="4" t="s">
        <v>19</v>
      </c>
      <c r="E14" s="19">
        <f>E15+E16+E17+E24+E27</f>
        <v>12164.601490635074</v>
      </c>
      <c r="F14" s="20"/>
      <c r="G14" s="21"/>
    </row>
    <row r="15" spans="2:7" ht="16.5" customHeight="1" thickBot="1" x14ac:dyDescent="0.3">
      <c r="B15" s="4" t="s">
        <v>101</v>
      </c>
      <c r="C15" s="6" t="s">
        <v>20</v>
      </c>
      <c r="D15" s="4" t="s">
        <v>19</v>
      </c>
      <c r="E15" s="19">
        <v>8077.8622169709915</v>
      </c>
      <c r="F15" s="20"/>
    </row>
    <row r="16" spans="2:7" ht="16.5" customHeight="1" thickBot="1" x14ac:dyDescent="0.3">
      <c r="B16" s="4" t="s">
        <v>102</v>
      </c>
      <c r="C16" s="6" t="s">
        <v>21</v>
      </c>
      <c r="D16" s="4" t="s">
        <v>19</v>
      </c>
      <c r="E16" s="19">
        <v>1274.2567755743157</v>
      </c>
      <c r="F16" s="20"/>
    </row>
    <row r="17" spans="2:6" ht="16.5" customHeight="1" thickBot="1" x14ac:dyDescent="0.3">
      <c r="B17" s="4" t="s">
        <v>103</v>
      </c>
      <c r="C17" s="6" t="s">
        <v>22</v>
      </c>
      <c r="D17" s="4" t="s">
        <v>19</v>
      </c>
      <c r="E17" s="19">
        <f>SUM(E18:E23)</f>
        <v>1141.8333499873295</v>
      </c>
      <c r="F17" s="20"/>
    </row>
    <row r="18" spans="2:6" ht="16.5" customHeight="1" thickBot="1" x14ac:dyDescent="0.3">
      <c r="B18" s="4" t="s">
        <v>105</v>
      </c>
      <c r="C18" s="6" t="s">
        <v>23</v>
      </c>
      <c r="D18" s="4" t="s">
        <v>19</v>
      </c>
      <c r="E18" s="19">
        <v>91.495328637090395</v>
      </c>
      <c r="F18" s="20"/>
    </row>
    <row r="19" spans="2:6" ht="16.5" customHeight="1" thickBot="1" x14ac:dyDescent="0.3">
      <c r="B19" s="4" t="s">
        <v>106</v>
      </c>
      <c r="C19" s="6" t="s">
        <v>24</v>
      </c>
      <c r="D19" s="4" t="s">
        <v>19</v>
      </c>
      <c r="E19" s="19">
        <v>109.3569033858376</v>
      </c>
      <c r="F19" s="20"/>
    </row>
    <row r="20" spans="2:6" ht="16.5" customHeight="1" thickBot="1" x14ac:dyDescent="0.3">
      <c r="B20" s="4" t="s">
        <v>107</v>
      </c>
      <c r="C20" s="6" t="s">
        <v>25</v>
      </c>
      <c r="D20" s="4" t="s">
        <v>19</v>
      </c>
      <c r="E20" s="19">
        <v>452.61223659810076</v>
      </c>
      <c r="F20" s="20"/>
    </row>
    <row r="21" spans="2:6" ht="16.5" customHeight="1" thickBot="1" x14ac:dyDescent="0.3">
      <c r="B21" s="4" t="s">
        <v>108</v>
      </c>
      <c r="C21" s="6" t="s">
        <v>26</v>
      </c>
      <c r="D21" s="4" t="s">
        <v>19</v>
      </c>
      <c r="E21" s="19">
        <v>129.59027602312239</v>
      </c>
      <c r="F21" s="20"/>
    </row>
    <row r="22" spans="2:6" ht="16.5" customHeight="1" thickBot="1" x14ac:dyDescent="0.3">
      <c r="B22" s="4" t="s">
        <v>109</v>
      </c>
      <c r="C22" s="6" t="s">
        <v>27</v>
      </c>
      <c r="D22" s="4" t="s">
        <v>19</v>
      </c>
      <c r="E22" s="19">
        <v>330.19788773251435</v>
      </c>
      <c r="F22" s="20"/>
    </row>
    <row r="23" spans="2:6" ht="16.5" customHeight="1" thickBot="1" x14ac:dyDescent="0.3">
      <c r="B23" s="4" t="s">
        <v>110</v>
      </c>
      <c r="C23" s="6" t="s">
        <v>28</v>
      </c>
      <c r="D23" s="4" t="s">
        <v>19</v>
      </c>
      <c r="E23" s="19">
        <v>28.580717610663996</v>
      </c>
      <c r="F23" s="20"/>
    </row>
    <row r="24" spans="2:6" ht="16.5" customHeight="1" thickBot="1" x14ac:dyDescent="0.3">
      <c r="B24" s="4" t="s">
        <v>104</v>
      </c>
      <c r="C24" s="6" t="s">
        <v>29</v>
      </c>
      <c r="D24" s="4" t="s">
        <v>19</v>
      </c>
      <c r="E24" s="19">
        <f>E25+E26</f>
        <v>425.80025718784242</v>
      </c>
      <c r="F24" s="20"/>
    </row>
    <row r="25" spans="2:6" ht="16.5" customHeight="1" thickBot="1" x14ac:dyDescent="0.3">
      <c r="B25" s="4" t="s">
        <v>112</v>
      </c>
      <c r="C25" s="6" t="s">
        <v>30</v>
      </c>
      <c r="D25" s="4" t="s">
        <v>19</v>
      </c>
      <c r="E25" s="19">
        <v>176.15956000000003</v>
      </c>
      <c r="F25" s="20"/>
    </row>
    <row r="26" spans="2:6" ht="16.5" customHeight="1" thickBot="1" x14ac:dyDescent="0.3">
      <c r="B26" s="4" t="s">
        <v>113</v>
      </c>
      <c r="C26" s="6" t="s">
        <v>31</v>
      </c>
      <c r="D26" s="4" t="s">
        <v>19</v>
      </c>
      <c r="E26" s="19">
        <v>249.64069718784239</v>
      </c>
      <c r="F26" s="20"/>
    </row>
    <row r="27" spans="2:6" ht="16.5" customHeight="1" thickBot="1" x14ac:dyDescent="0.3">
      <c r="B27" s="4" t="s">
        <v>111</v>
      </c>
      <c r="C27" s="6" t="s">
        <v>32</v>
      </c>
      <c r="D27" s="4" t="s">
        <v>19</v>
      </c>
      <c r="E27" s="19">
        <f>E28+E36+E39+E43+E44+E49</f>
        <v>1244.8488909145951</v>
      </c>
      <c r="F27" s="20"/>
    </row>
    <row r="28" spans="2:6" ht="16.5" customHeight="1" thickBot="1" x14ac:dyDescent="0.3">
      <c r="B28" s="4" t="s">
        <v>114</v>
      </c>
      <c r="C28" s="6" t="s">
        <v>33</v>
      </c>
      <c r="D28" s="4" t="s">
        <v>19</v>
      </c>
      <c r="E28" s="19">
        <f>SUM(E29:E35)</f>
        <v>619.0788324281167</v>
      </c>
      <c r="F28" s="20"/>
    </row>
    <row r="29" spans="2:6" ht="16.5" customHeight="1" thickBot="1" x14ac:dyDescent="0.3">
      <c r="B29" s="4" t="s">
        <v>34</v>
      </c>
      <c r="C29" s="6" t="s">
        <v>35</v>
      </c>
      <c r="D29" s="4" t="s">
        <v>19</v>
      </c>
      <c r="E29" s="19">
        <v>43.799746470071995</v>
      </c>
      <c r="F29" s="20"/>
    </row>
    <row r="30" spans="2:6" ht="16.5" customHeight="1" thickBot="1" x14ac:dyDescent="0.3">
      <c r="B30" s="4" t="s">
        <v>36</v>
      </c>
      <c r="C30" s="6" t="s">
        <v>37</v>
      </c>
      <c r="D30" s="4" t="s">
        <v>19</v>
      </c>
      <c r="E30" s="19">
        <v>193.52429409695998</v>
      </c>
      <c r="F30" s="20"/>
    </row>
    <row r="31" spans="2:6" ht="16.5" customHeight="1" thickBot="1" x14ac:dyDescent="0.3">
      <c r="B31" s="4" t="s">
        <v>38</v>
      </c>
      <c r="C31" s="6" t="s">
        <v>39</v>
      </c>
      <c r="D31" s="4" t="s">
        <v>19</v>
      </c>
      <c r="E31" s="19">
        <v>138.70981723758078</v>
      </c>
      <c r="F31" s="20"/>
    </row>
    <row r="32" spans="2:6" ht="16.5" customHeight="1" thickBot="1" x14ac:dyDescent="0.3">
      <c r="B32" s="4" t="s">
        <v>40</v>
      </c>
      <c r="C32" s="6" t="s">
        <v>41</v>
      </c>
      <c r="D32" s="4" t="s">
        <v>19</v>
      </c>
      <c r="E32" s="19">
        <v>30.545544</v>
      </c>
      <c r="F32" s="20"/>
    </row>
    <row r="33" spans="2:6" ht="16.5" customHeight="1" thickBot="1" x14ac:dyDescent="0.3">
      <c r="B33" s="4" t="s">
        <v>42</v>
      </c>
      <c r="C33" s="6" t="s">
        <v>43</v>
      </c>
      <c r="D33" s="4" t="s">
        <v>19</v>
      </c>
      <c r="E33" s="19">
        <v>0</v>
      </c>
      <c r="F33" s="20"/>
    </row>
    <row r="34" spans="2:6" ht="16.5" customHeight="1" thickBot="1" x14ac:dyDescent="0.3">
      <c r="B34" s="4" t="s">
        <v>44</v>
      </c>
      <c r="C34" s="6" t="s">
        <v>45</v>
      </c>
      <c r="D34" s="4" t="s">
        <v>19</v>
      </c>
      <c r="E34" s="19">
        <v>40.363601421999995</v>
      </c>
      <c r="F34" s="20"/>
    </row>
    <row r="35" spans="2:6" ht="16.5" customHeight="1" thickBot="1" x14ac:dyDescent="0.3">
      <c r="B35" s="4" t="s">
        <v>46</v>
      </c>
      <c r="C35" s="6" t="s">
        <v>47</v>
      </c>
      <c r="D35" s="4" t="s">
        <v>19</v>
      </c>
      <c r="E35" s="19">
        <v>172.13582920150398</v>
      </c>
      <c r="F35" s="20"/>
    </row>
    <row r="36" spans="2:6" ht="16.5" customHeight="1" thickBot="1" x14ac:dyDescent="0.3">
      <c r="B36" s="4" t="s">
        <v>115</v>
      </c>
      <c r="C36" s="6" t="s">
        <v>48</v>
      </c>
      <c r="D36" s="4" t="s">
        <v>19</v>
      </c>
      <c r="E36" s="19">
        <f>SUM(E37:E38)</f>
        <v>152.72771999999998</v>
      </c>
      <c r="F36" s="20"/>
    </row>
    <row r="37" spans="2:6" ht="16.5" customHeight="1" thickBot="1" x14ac:dyDescent="0.3">
      <c r="B37" s="4" t="s">
        <v>49</v>
      </c>
      <c r="C37" s="6" t="s">
        <v>50</v>
      </c>
      <c r="D37" s="4" t="s">
        <v>19</v>
      </c>
      <c r="E37" s="19">
        <v>0</v>
      </c>
      <c r="F37" s="20"/>
    </row>
    <row r="38" spans="2:6" ht="16.5" customHeight="1" thickBot="1" x14ac:dyDescent="0.3">
      <c r="B38" s="4" t="s">
        <v>51</v>
      </c>
      <c r="C38" s="6" t="s">
        <v>52</v>
      </c>
      <c r="D38" s="4" t="s">
        <v>19</v>
      </c>
      <c r="E38" s="19">
        <v>152.72771999999998</v>
      </c>
      <c r="F38" s="20"/>
    </row>
    <row r="39" spans="2:6" ht="16.5" customHeight="1" thickBot="1" x14ac:dyDescent="0.3">
      <c r="B39" s="4" t="s">
        <v>116</v>
      </c>
      <c r="C39" s="6" t="s">
        <v>53</v>
      </c>
      <c r="D39" s="4" t="s">
        <v>19</v>
      </c>
      <c r="E39" s="19">
        <f>SUM(E40:E42)</f>
        <v>0</v>
      </c>
      <c r="F39" s="20"/>
    </row>
    <row r="40" spans="2:6" ht="16.5" customHeight="1" thickBot="1" x14ac:dyDescent="0.3">
      <c r="B40" s="4" t="s">
        <v>54</v>
      </c>
      <c r="C40" s="6" t="s">
        <v>55</v>
      </c>
      <c r="D40" s="4" t="s">
        <v>19</v>
      </c>
      <c r="E40" s="19">
        <v>0</v>
      </c>
      <c r="F40" s="20"/>
    </row>
    <row r="41" spans="2:6" ht="16.5" customHeight="1" thickBot="1" x14ac:dyDescent="0.3">
      <c r="B41" s="4" t="s">
        <v>56</v>
      </c>
      <c r="C41" s="6" t="s">
        <v>57</v>
      </c>
      <c r="D41" s="4" t="s">
        <v>19</v>
      </c>
      <c r="E41" s="19">
        <v>0</v>
      </c>
      <c r="F41" s="20"/>
    </row>
    <row r="42" spans="2:6" ht="16.5" customHeight="1" thickBot="1" x14ac:dyDescent="0.3">
      <c r="B42" s="4" t="s">
        <v>58</v>
      </c>
      <c r="C42" s="6" t="s">
        <v>59</v>
      </c>
      <c r="D42" s="4" t="s">
        <v>19</v>
      </c>
      <c r="E42" s="19">
        <v>0</v>
      </c>
      <c r="F42" s="20"/>
    </row>
    <row r="43" spans="2:6" ht="16.5" customHeight="1" thickBot="1" x14ac:dyDescent="0.3">
      <c r="B43" s="4" t="s">
        <v>117</v>
      </c>
      <c r="C43" s="6" t="s">
        <v>60</v>
      </c>
      <c r="D43" s="4" t="s">
        <v>19</v>
      </c>
      <c r="E43" s="19">
        <v>0</v>
      </c>
      <c r="F43" s="20"/>
    </row>
    <row r="44" spans="2:6" ht="16.5" customHeight="1" thickBot="1" x14ac:dyDescent="0.3">
      <c r="B44" s="4" t="s">
        <v>118</v>
      </c>
      <c r="C44" s="6" t="s">
        <v>61</v>
      </c>
      <c r="D44" s="4" t="s">
        <v>19</v>
      </c>
      <c r="E44" s="19">
        <f>SUM(E45:E48)</f>
        <v>95.0078418728</v>
      </c>
      <c r="F44" s="20"/>
    </row>
    <row r="45" spans="2:6" ht="16.5" customHeight="1" thickBot="1" x14ac:dyDescent="0.3">
      <c r="B45" s="4" t="s">
        <v>62</v>
      </c>
      <c r="C45" s="6" t="s">
        <v>63</v>
      </c>
      <c r="D45" s="4" t="s">
        <v>19</v>
      </c>
      <c r="E45" s="28">
        <v>0</v>
      </c>
      <c r="F45" s="20"/>
    </row>
    <row r="46" spans="2:6" ht="16.5" customHeight="1" thickBot="1" x14ac:dyDescent="0.3">
      <c r="B46" s="4" t="s">
        <v>64</v>
      </c>
      <c r="C46" s="6" t="s">
        <v>65</v>
      </c>
      <c r="D46" s="4" t="s">
        <v>19</v>
      </c>
      <c r="E46" s="19">
        <v>22.916998022960001</v>
      </c>
      <c r="F46" s="20"/>
    </row>
    <row r="47" spans="2:6" ht="16.5" customHeight="1" thickBot="1" x14ac:dyDescent="0.3">
      <c r="B47" s="4" t="s">
        <v>66</v>
      </c>
      <c r="C47" s="6" t="s">
        <v>67</v>
      </c>
      <c r="D47" s="4" t="s">
        <v>19</v>
      </c>
      <c r="E47" s="19">
        <v>72.090843849839999</v>
      </c>
      <c r="F47" s="20"/>
    </row>
    <row r="48" spans="2:6" ht="16.5" customHeight="1" thickBot="1" x14ac:dyDescent="0.3">
      <c r="B48" s="4" t="s">
        <v>68</v>
      </c>
      <c r="C48" s="6" t="s">
        <v>69</v>
      </c>
      <c r="D48" s="4" t="s">
        <v>19</v>
      </c>
      <c r="E48" s="19">
        <v>0</v>
      </c>
      <c r="F48" s="20"/>
    </row>
    <row r="49" spans="2:6" ht="16.5" customHeight="1" thickBot="1" x14ac:dyDescent="0.3">
      <c r="B49" s="4" t="s">
        <v>119</v>
      </c>
      <c r="C49" s="6" t="s">
        <v>70</v>
      </c>
      <c r="D49" s="4" t="s">
        <v>19</v>
      </c>
      <c r="E49" s="19">
        <f>SUM(E50:E53)</f>
        <v>378.03449661367841</v>
      </c>
      <c r="F49" s="20"/>
    </row>
    <row r="50" spans="2:6" ht="16.5" customHeight="1" thickBot="1" x14ac:dyDescent="0.3">
      <c r="B50" s="4" t="s">
        <v>71</v>
      </c>
      <c r="C50" s="6" t="s">
        <v>72</v>
      </c>
      <c r="D50" s="4" t="s">
        <v>19</v>
      </c>
      <c r="E50" s="19">
        <v>14.031299176000001</v>
      </c>
      <c r="F50" s="20"/>
    </row>
    <row r="51" spans="2:6" ht="16.5" customHeight="1" thickBot="1" x14ac:dyDescent="0.3">
      <c r="B51" s="4" t="s">
        <v>73</v>
      </c>
      <c r="C51" s="6" t="s">
        <v>74</v>
      </c>
      <c r="D51" s="4" t="s">
        <v>19</v>
      </c>
      <c r="E51" s="19">
        <v>63.395189375483987</v>
      </c>
      <c r="F51" s="20"/>
    </row>
    <row r="52" spans="2:6" ht="16.5" customHeight="1" thickBot="1" x14ac:dyDescent="0.3">
      <c r="B52" s="4" t="s">
        <v>75</v>
      </c>
      <c r="C52" s="6" t="s">
        <v>76</v>
      </c>
      <c r="D52" s="4" t="s">
        <v>19</v>
      </c>
      <c r="E52" s="19">
        <v>17.559410396960001</v>
      </c>
      <c r="F52" s="20"/>
    </row>
    <row r="53" spans="2:6" ht="16.5" customHeight="1" thickBot="1" x14ac:dyDescent="0.3">
      <c r="B53" s="4" t="s">
        <v>77</v>
      </c>
      <c r="C53" s="6" t="s">
        <v>78</v>
      </c>
      <c r="D53" s="4" t="s">
        <v>19</v>
      </c>
      <c r="E53" s="19">
        <v>283.04859766523441</v>
      </c>
      <c r="F53" s="20"/>
    </row>
    <row r="54" spans="2:6" ht="16.5" customHeight="1" thickBot="1" x14ac:dyDescent="0.3">
      <c r="B54" s="4">
        <v>2</v>
      </c>
      <c r="C54" s="6" t="s">
        <v>79</v>
      </c>
      <c r="D54" s="4" t="s">
        <v>19</v>
      </c>
      <c r="E54" s="19">
        <v>73.797409999999985</v>
      </c>
      <c r="F54" s="20"/>
    </row>
    <row r="55" spans="2:6" ht="16.5" customHeight="1" thickBot="1" x14ac:dyDescent="0.3">
      <c r="B55" s="4">
        <v>3</v>
      </c>
      <c r="C55" s="6" t="s">
        <v>80</v>
      </c>
      <c r="D55" s="4" t="s">
        <v>19</v>
      </c>
      <c r="E55" s="19">
        <f>SUM(E56:E59)</f>
        <v>550.19830999999999</v>
      </c>
      <c r="F55" s="20"/>
    </row>
    <row r="56" spans="2:6" ht="16.5" customHeight="1" thickBot="1" x14ac:dyDescent="0.3">
      <c r="B56" s="4" t="s">
        <v>120</v>
      </c>
      <c r="C56" s="6" t="s">
        <v>81</v>
      </c>
      <c r="D56" s="4" t="s">
        <v>19</v>
      </c>
      <c r="E56" s="19">
        <v>52.662510000000005</v>
      </c>
      <c r="F56" s="20"/>
    </row>
    <row r="57" spans="2:6" ht="16.5" customHeight="1" thickBot="1" x14ac:dyDescent="0.3">
      <c r="B57" s="12" t="s">
        <v>121</v>
      </c>
      <c r="C57" s="7" t="s">
        <v>82</v>
      </c>
      <c r="D57" s="12" t="s">
        <v>19</v>
      </c>
      <c r="E57" s="29">
        <v>0</v>
      </c>
      <c r="F57" s="20"/>
    </row>
    <row r="58" spans="2:6" ht="16.5" customHeight="1" thickBot="1" x14ac:dyDescent="0.3">
      <c r="B58" s="4" t="s">
        <v>122</v>
      </c>
      <c r="C58" s="6" t="s">
        <v>83</v>
      </c>
      <c r="D58" s="4" t="s">
        <v>19</v>
      </c>
      <c r="E58" s="19">
        <v>229.29795999999999</v>
      </c>
      <c r="F58" s="20"/>
    </row>
    <row r="59" spans="2:6" ht="16.5" customHeight="1" thickBot="1" x14ac:dyDescent="0.3">
      <c r="B59" s="12" t="s">
        <v>123</v>
      </c>
      <c r="C59" s="6" t="s">
        <v>84</v>
      </c>
      <c r="D59" s="4" t="s">
        <v>19</v>
      </c>
      <c r="E59" s="19">
        <v>268.23784000000001</v>
      </c>
      <c r="F59" s="20"/>
    </row>
    <row r="60" spans="2:6" ht="16.5" customHeight="1" thickBot="1" x14ac:dyDescent="0.3">
      <c r="B60" s="4">
        <v>4</v>
      </c>
      <c r="C60" s="6" t="s">
        <v>85</v>
      </c>
      <c r="D60" s="4" t="s">
        <v>19</v>
      </c>
      <c r="E60" s="19">
        <f>SUM(E61:E63)</f>
        <v>0</v>
      </c>
      <c r="F60" s="20"/>
    </row>
    <row r="61" spans="2:6" ht="16.5" customHeight="1" thickBot="1" x14ac:dyDescent="0.3">
      <c r="B61" s="4" t="s">
        <v>124</v>
      </c>
      <c r="C61" s="6" t="s">
        <v>86</v>
      </c>
      <c r="D61" s="4" t="s">
        <v>19</v>
      </c>
      <c r="E61" s="19">
        <v>0</v>
      </c>
      <c r="F61" s="20"/>
    </row>
    <row r="62" spans="2:6" ht="16.5" customHeight="1" thickBot="1" x14ac:dyDescent="0.3">
      <c r="B62" s="4" t="s">
        <v>125</v>
      </c>
      <c r="C62" s="6" t="s">
        <v>87</v>
      </c>
      <c r="D62" s="4" t="s">
        <v>19</v>
      </c>
      <c r="E62" s="19">
        <v>0</v>
      </c>
      <c r="F62" s="20"/>
    </row>
    <row r="63" spans="2:6" ht="16.5" customHeight="1" thickBot="1" x14ac:dyDescent="0.3">
      <c r="B63" s="4" t="s">
        <v>126</v>
      </c>
      <c r="C63" s="6" t="s">
        <v>88</v>
      </c>
      <c r="D63" s="4" t="s">
        <v>19</v>
      </c>
      <c r="E63" s="19">
        <v>0</v>
      </c>
      <c r="F63" s="20"/>
    </row>
    <row r="64" spans="2:6" ht="16.5" customHeight="1" thickBot="1" x14ac:dyDescent="0.3">
      <c r="B64" s="4">
        <v>5</v>
      </c>
      <c r="C64" s="6" t="s">
        <v>89</v>
      </c>
      <c r="D64" s="4" t="s">
        <v>19</v>
      </c>
      <c r="E64" s="19">
        <v>0</v>
      </c>
      <c r="F64" s="20"/>
    </row>
    <row r="65" spans="2:8" ht="16.5" customHeight="1" thickBot="1" x14ac:dyDescent="0.3">
      <c r="B65" s="4">
        <v>6</v>
      </c>
      <c r="C65" s="6" t="s">
        <v>90</v>
      </c>
      <c r="D65" s="4" t="s">
        <v>19</v>
      </c>
      <c r="E65" s="19">
        <v>8754.2700199999999</v>
      </c>
      <c r="F65" s="20"/>
      <c r="G65" s="20"/>
      <c r="H65" s="20"/>
    </row>
    <row r="66" spans="2:8" ht="16.5" customHeight="1" thickBot="1" x14ac:dyDescent="0.3">
      <c r="B66" s="32" t="s">
        <v>91</v>
      </c>
      <c r="C66" s="33"/>
      <c r="D66" s="33"/>
      <c r="E66" s="34"/>
      <c r="F66" s="20"/>
    </row>
    <row r="67" spans="2:8" ht="16.5" customHeight="1" thickBot="1" x14ac:dyDescent="0.3">
      <c r="B67" s="4">
        <v>1</v>
      </c>
      <c r="C67" s="6" t="s">
        <v>92</v>
      </c>
      <c r="D67" s="4" t="s">
        <v>93</v>
      </c>
      <c r="E67" s="19">
        <v>9</v>
      </c>
      <c r="F67" s="20"/>
    </row>
    <row r="68" spans="2:8" ht="16.5" customHeight="1" thickBot="1" x14ac:dyDescent="0.3">
      <c r="B68" s="4">
        <v>2</v>
      </c>
      <c r="C68" s="6" t="s">
        <v>94</v>
      </c>
      <c r="D68" s="4" t="s">
        <v>95</v>
      </c>
      <c r="E68" s="5">
        <v>0.35199999999999998</v>
      </c>
      <c r="F68" s="20"/>
    </row>
    <row r="69" spans="2:8" ht="16.5" customHeight="1" thickBot="1" x14ac:dyDescent="0.3">
      <c r="B69" s="4">
        <v>3</v>
      </c>
      <c r="C69" s="6" t="s">
        <v>173</v>
      </c>
      <c r="D69" s="4" t="s">
        <v>96</v>
      </c>
      <c r="E69" s="5">
        <v>80</v>
      </c>
      <c r="F69" s="20"/>
    </row>
    <row r="70" spans="2:8" ht="16.5" customHeight="1" thickBot="1" x14ac:dyDescent="0.3">
      <c r="B70" s="4">
        <v>4</v>
      </c>
      <c r="C70" s="6" t="s">
        <v>97</v>
      </c>
      <c r="D70" s="4" t="s">
        <v>93</v>
      </c>
      <c r="E70" s="5">
        <v>0</v>
      </c>
      <c r="F70" s="20"/>
    </row>
    <row r="71" spans="2:8" ht="16.5" customHeight="1" thickBot="1" x14ac:dyDescent="0.3">
      <c r="B71" s="4">
        <v>5</v>
      </c>
      <c r="C71" s="6" t="s">
        <v>98</v>
      </c>
      <c r="D71" s="4" t="s">
        <v>99</v>
      </c>
      <c r="E71" s="5">
        <v>0</v>
      </c>
      <c r="F71" s="20"/>
    </row>
    <row r="72" spans="2:8" ht="16.5" customHeight="1" thickBot="1" x14ac:dyDescent="0.3">
      <c r="B72" s="12">
        <v>6</v>
      </c>
      <c r="C72" s="7" t="s">
        <v>100</v>
      </c>
      <c r="D72" s="12" t="s">
        <v>93</v>
      </c>
      <c r="E72" s="30">
        <v>1</v>
      </c>
      <c r="F72" s="20"/>
    </row>
    <row r="73" spans="2:8" x14ac:dyDescent="0.25">
      <c r="B73" s="3"/>
    </row>
    <row r="74" spans="2:8" x14ac:dyDescent="0.25">
      <c r="B74" s="3"/>
      <c r="C74" s="22" t="s">
        <v>174</v>
      </c>
    </row>
  </sheetData>
  <mergeCells count="1">
    <mergeCell ref="B66:E66"/>
  </mergeCells>
  <hyperlinks>
    <hyperlink ref="E2" r:id="rId1" location="/document/72156160/entry/0" display="http://mobileonline.garant.ru/ - /document/72156160/entry/0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E25" sqref="E25"/>
    </sheetView>
  </sheetViews>
  <sheetFormatPr defaultRowHeight="15" x14ac:dyDescent="0.25"/>
  <cols>
    <col min="1" max="1" width="55.42578125" customWidth="1"/>
    <col min="2" max="2" width="26.28515625" customWidth="1"/>
    <col min="3" max="3" width="30.85546875" customWidth="1"/>
    <col min="4" max="4" width="25.5703125" customWidth="1"/>
    <col min="5" max="5" width="20.7109375" customWidth="1"/>
  </cols>
  <sheetData>
    <row r="1" spans="1:5" x14ac:dyDescent="0.25">
      <c r="D1" s="1" t="s">
        <v>12</v>
      </c>
    </row>
    <row r="2" spans="1:5" x14ac:dyDescent="0.25">
      <c r="A2" s="3"/>
      <c r="D2" s="2" t="s">
        <v>1</v>
      </c>
    </row>
    <row r="3" spans="1:5" x14ac:dyDescent="0.25">
      <c r="A3" s="3"/>
      <c r="D3" s="1" t="s">
        <v>2</v>
      </c>
    </row>
    <row r="4" spans="1:5" x14ac:dyDescent="0.25">
      <c r="A4" s="3"/>
      <c r="D4" s="1" t="s">
        <v>128</v>
      </c>
    </row>
    <row r="5" spans="1:5" x14ac:dyDescent="0.25">
      <c r="B5" s="9" t="s">
        <v>134</v>
      </c>
    </row>
    <row r="6" spans="1:5" x14ac:dyDescent="0.25">
      <c r="B6" s="9"/>
      <c r="C6" s="14" t="s">
        <v>5</v>
      </c>
    </row>
    <row r="7" spans="1:5" x14ac:dyDescent="0.25">
      <c r="B7" s="9" t="s">
        <v>177</v>
      </c>
    </row>
    <row r="8" spans="1:5" x14ac:dyDescent="0.25">
      <c r="A8" s="3"/>
    </row>
    <row r="9" spans="1:5" ht="15.75" thickBot="1" x14ac:dyDescent="0.3">
      <c r="A9" s="3"/>
    </row>
    <row r="10" spans="1:5" ht="96" customHeight="1" x14ac:dyDescent="0.25">
      <c r="A10" s="35" t="s">
        <v>129</v>
      </c>
      <c r="B10" s="35" t="s">
        <v>131</v>
      </c>
      <c r="C10" s="35" t="s">
        <v>132</v>
      </c>
      <c r="D10" s="35" t="s">
        <v>133</v>
      </c>
    </row>
    <row r="11" spans="1:5" ht="15.75" thickBot="1" x14ac:dyDescent="0.3">
      <c r="A11" s="36"/>
      <c r="B11" s="36"/>
      <c r="C11" s="36"/>
      <c r="D11" s="36"/>
    </row>
    <row r="12" spans="1:5" ht="15.75" thickBot="1" x14ac:dyDescent="0.3">
      <c r="A12" s="4">
        <v>1</v>
      </c>
      <c r="B12" s="4">
        <v>2</v>
      </c>
      <c r="C12" s="4">
        <v>3</v>
      </c>
      <c r="D12" s="5">
        <v>4</v>
      </c>
    </row>
    <row r="13" spans="1:5" ht="60.75" thickBot="1" x14ac:dyDescent="0.3">
      <c r="A13" s="6" t="s">
        <v>172</v>
      </c>
      <c r="B13" s="23">
        <v>0</v>
      </c>
      <c r="C13" s="23">
        <v>0</v>
      </c>
      <c r="D13" s="24">
        <v>102671.81899999999</v>
      </c>
      <c r="E13" s="3"/>
    </row>
    <row r="14" spans="1:5" ht="15.75" thickBot="1" x14ac:dyDescent="0.3">
      <c r="A14" s="7" t="s">
        <v>130</v>
      </c>
      <c r="B14" s="25">
        <v>0</v>
      </c>
      <c r="C14" s="25">
        <v>0</v>
      </c>
      <c r="D14" s="26">
        <f>D13</f>
        <v>102671.81899999999</v>
      </c>
    </row>
  </sheetData>
  <mergeCells count="4">
    <mergeCell ref="A10:A11"/>
    <mergeCell ref="B10:B11"/>
    <mergeCell ref="C10:C11"/>
    <mergeCell ref="D10:D11"/>
  </mergeCells>
  <hyperlinks>
    <hyperlink ref="D2" r:id="rId1" location="/document/72156160/entry/0" display="http://mobileonline.garant.ru/ - /document/72156160/entry/0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7"/>
  <sheetViews>
    <sheetView zoomScale="73" zoomScaleNormal="73" workbookViewId="0">
      <pane xSplit="2" ySplit="12" topLeftCell="C19" activePane="bottomRight" state="frozen"/>
      <selection pane="topRight" activeCell="C1" sqref="C1"/>
      <selection pane="bottomLeft" activeCell="A13" sqref="A13"/>
      <selection pane="bottomRight" activeCell="I30" sqref="I30"/>
    </sheetView>
  </sheetViews>
  <sheetFormatPr defaultRowHeight="15" x14ac:dyDescent="0.25"/>
  <cols>
    <col min="2" max="2" width="39.42578125" customWidth="1"/>
    <col min="4" max="4" width="13.28515625" customWidth="1"/>
    <col min="5" max="5" width="22.5703125" customWidth="1"/>
    <col min="6" max="6" width="15.5703125" customWidth="1"/>
    <col min="7" max="10" width="13.85546875" customWidth="1"/>
    <col min="11" max="11" width="11.7109375" customWidth="1"/>
    <col min="12" max="12" width="17.42578125" customWidth="1"/>
    <col min="13" max="13" width="17" customWidth="1"/>
    <col min="15" max="15" width="14.140625" customWidth="1"/>
    <col min="16" max="16" width="15.28515625" customWidth="1"/>
    <col min="17" max="17" width="12.5703125" customWidth="1"/>
    <col min="18" max="18" width="18.140625" customWidth="1"/>
    <col min="19" max="19" width="16" customWidth="1"/>
    <col min="20" max="20" width="14.7109375" customWidth="1"/>
  </cols>
  <sheetData>
    <row r="1" spans="1:20" x14ac:dyDescent="0.25">
      <c r="T1" s="1" t="s">
        <v>135</v>
      </c>
    </row>
    <row r="2" spans="1:20" x14ac:dyDescent="0.25">
      <c r="T2" s="2" t="s">
        <v>1</v>
      </c>
    </row>
    <row r="3" spans="1:20" x14ac:dyDescent="0.25">
      <c r="T3" s="1" t="s">
        <v>2</v>
      </c>
    </row>
    <row r="4" spans="1:20" x14ac:dyDescent="0.25">
      <c r="A4" s="3"/>
      <c r="T4" s="1" t="s">
        <v>3</v>
      </c>
    </row>
    <row r="5" spans="1:20" x14ac:dyDescent="0.25">
      <c r="A5" s="3"/>
    </row>
    <row r="6" spans="1:20" s="16" customFormat="1" ht="21" x14ac:dyDescent="0.35">
      <c r="I6" s="17" t="s">
        <v>178</v>
      </c>
    </row>
    <row r="7" spans="1:20" s="16" customFormat="1" ht="21" x14ac:dyDescent="0.35">
      <c r="J7" s="18" t="s">
        <v>175</v>
      </c>
    </row>
    <row r="8" spans="1:20" s="16" customFormat="1" ht="21" x14ac:dyDescent="0.35">
      <c r="I8" s="17" t="s">
        <v>167</v>
      </c>
    </row>
    <row r="9" spans="1:20" ht="15.75" thickBot="1" x14ac:dyDescent="0.3">
      <c r="A9" s="3"/>
    </row>
    <row r="10" spans="1:20" ht="89.25" customHeight="1" thickBot="1" x14ac:dyDescent="0.3">
      <c r="A10" s="35" t="s">
        <v>14</v>
      </c>
      <c r="B10" s="35" t="s">
        <v>15</v>
      </c>
      <c r="C10" s="41" t="s">
        <v>136</v>
      </c>
      <c r="D10" s="43"/>
      <c r="E10" s="37" t="s">
        <v>137</v>
      </c>
      <c r="F10" s="38"/>
      <c r="G10" s="41" t="s">
        <v>138</v>
      </c>
      <c r="H10" s="42"/>
      <c r="I10" s="42"/>
      <c r="J10" s="43"/>
      <c r="K10" s="41" t="s">
        <v>139</v>
      </c>
      <c r="L10" s="42"/>
      <c r="M10" s="43"/>
      <c r="N10" s="37" t="s">
        <v>140</v>
      </c>
      <c r="O10" s="38"/>
      <c r="P10" s="41" t="s">
        <v>141</v>
      </c>
      <c r="Q10" s="42"/>
      <c r="R10" s="42"/>
      <c r="S10" s="42"/>
      <c r="T10" s="43"/>
    </row>
    <row r="11" spans="1:20" ht="56.25" customHeight="1" thickBot="1" x14ac:dyDescent="0.3">
      <c r="A11" s="44"/>
      <c r="B11" s="44"/>
      <c r="C11" s="35" t="s">
        <v>142</v>
      </c>
      <c r="D11" s="35" t="s">
        <v>143</v>
      </c>
      <c r="E11" s="39"/>
      <c r="F11" s="40"/>
      <c r="G11" s="41" t="s">
        <v>144</v>
      </c>
      <c r="H11" s="43"/>
      <c r="I11" s="41" t="s">
        <v>145</v>
      </c>
      <c r="J11" s="43"/>
      <c r="K11" s="41" t="s">
        <v>146</v>
      </c>
      <c r="L11" s="42"/>
      <c r="M11" s="43"/>
      <c r="N11" s="39"/>
      <c r="O11" s="40"/>
      <c r="P11" s="35" t="s">
        <v>147</v>
      </c>
      <c r="Q11" s="35" t="s">
        <v>148</v>
      </c>
      <c r="R11" s="35" t="s">
        <v>149</v>
      </c>
      <c r="S11" s="35" t="s">
        <v>150</v>
      </c>
      <c r="T11" s="35" t="s">
        <v>151</v>
      </c>
    </row>
    <row r="12" spans="1:20" ht="126" customHeight="1" thickBot="1" x14ac:dyDescent="0.3">
      <c r="A12" s="36"/>
      <c r="B12" s="36"/>
      <c r="C12" s="36"/>
      <c r="D12" s="36"/>
      <c r="E12" s="15" t="s">
        <v>152</v>
      </c>
      <c r="F12" s="15" t="s">
        <v>153</v>
      </c>
      <c r="G12" s="15" t="s">
        <v>154</v>
      </c>
      <c r="H12" s="15" t="s">
        <v>96</v>
      </c>
      <c r="I12" s="15" t="s">
        <v>154</v>
      </c>
      <c r="J12" s="15" t="s">
        <v>96</v>
      </c>
      <c r="K12" s="15" t="s">
        <v>155</v>
      </c>
      <c r="L12" s="15" t="s">
        <v>144</v>
      </c>
      <c r="M12" s="15" t="s">
        <v>145</v>
      </c>
      <c r="N12" s="15" t="s">
        <v>142</v>
      </c>
      <c r="O12" s="15" t="s">
        <v>156</v>
      </c>
      <c r="P12" s="36"/>
      <c r="Q12" s="36"/>
      <c r="R12" s="36"/>
      <c r="S12" s="36"/>
      <c r="T12" s="36"/>
    </row>
    <row r="13" spans="1:20" ht="29.25" customHeight="1" thickBot="1" x14ac:dyDescent="0.3">
      <c r="A13" s="15">
        <v>1</v>
      </c>
      <c r="B13" s="8" t="s">
        <v>157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51.75" customHeight="1" thickBot="1" x14ac:dyDescent="0.3">
      <c r="A14" s="15">
        <v>2</v>
      </c>
      <c r="B14" s="8" t="s">
        <v>158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47.25" customHeight="1" thickBot="1" x14ac:dyDescent="0.3">
      <c r="A15" s="8"/>
      <c r="B15" s="8" t="s">
        <v>159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9.25" customHeight="1" thickBot="1" x14ac:dyDescent="0.3">
      <c r="A16" s="15" t="s">
        <v>164</v>
      </c>
      <c r="B16" s="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9.25" customHeight="1" thickBot="1" x14ac:dyDescent="0.3">
      <c r="A17" s="15">
        <v>3</v>
      </c>
      <c r="B17" s="8" t="s">
        <v>160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29.25" customHeight="1" thickBot="1" x14ac:dyDescent="0.3">
      <c r="A18" s="15" t="s">
        <v>120</v>
      </c>
      <c r="B18" s="8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29.25" customHeight="1" thickBot="1" x14ac:dyDescent="0.3">
      <c r="A19" s="15">
        <v>4</v>
      </c>
      <c r="B19" s="8" t="s">
        <v>161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29.25" customHeight="1" thickBot="1" x14ac:dyDescent="0.3">
      <c r="A20" s="15" t="s">
        <v>124</v>
      </c>
      <c r="B20" s="8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29.25" customHeight="1" thickBot="1" x14ac:dyDescent="0.3">
      <c r="A21" s="15">
        <v>5</v>
      </c>
      <c r="B21" s="8" t="s">
        <v>162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29.25" customHeight="1" thickBot="1" x14ac:dyDescent="0.3">
      <c r="A22" s="15" t="s">
        <v>165</v>
      </c>
      <c r="B22" s="8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34.5" customHeight="1" thickBot="1" x14ac:dyDescent="0.3">
      <c r="A23" s="15">
        <v>6</v>
      </c>
      <c r="B23" s="8" t="s">
        <v>163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29.25" customHeight="1" thickBot="1" x14ac:dyDescent="0.3">
      <c r="A24" s="15" t="s">
        <v>166</v>
      </c>
      <c r="B24" s="8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7" spans="1:20" ht="18.75" x14ac:dyDescent="0.3">
      <c r="B27" s="27" t="s">
        <v>179</v>
      </c>
    </row>
  </sheetData>
  <mergeCells count="18">
    <mergeCell ref="A10:A12"/>
    <mergeCell ref="B10:B12"/>
    <mergeCell ref="C10:D10"/>
    <mergeCell ref="E10:F11"/>
    <mergeCell ref="G10:J10"/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</mergeCells>
  <hyperlinks>
    <hyperlink ref="T2" r:id="rId1" location="/document/72156160/entry/0" display="http://mobileonline.garant.ru/ - /document/72156160/entry/0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Пр.1.ф.1</vt:lpstr>
      <vt:lpstr>Пр.2.ф.1</vt:lpstr>
      <vt:lpstr>Пр.2.ф3.</vt:lpstr>
      <vt:lpstr>Пр.9.ф.1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Wsuser</dc:creator>
  <cp:lastModifiedBy>Павел Гоголин</cp:lastModifiedBy>
  <dcterms:created xsi:type="dcterms:W3CDTF">2019-07-15T07:50:51Z</dcterms:created>
  <dcterms:modified xsi:type="dcterms:W3CDTF">2023-07-10T02:56:17Z</dcterms:modified>
</cp:coreProperties>
</file>