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7B7B5A4B-2940-4F02-91F6-FEBD6D67F45E}" xr6:coauthVersionLast="47" xr6:coauthVersionMax="47" xr10:uidLastSave="{00000000-0000-0000-0000-000000000000}"/>
  <bookViews>
    <workbookView xWindow="-120" yWindow="-120" windowWidth="29040" windowHeight="15840" tabRatio="955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U18" i="1" l="1"/>
  <c r="U18" i="13"/>
  <c r="R20" i="4"/>
  <c r="R21" i="4"/>
  <c r="R22" i="4"/>
  <c r="R19" i="4"/>
  <c r="R19" i="12"/>
  <c r="R20" i="12" l="1"/>
  <c r="B22" i="12" l="1"/>
  <c r="R18" i="4" l="1"/>
  <c r="R18" i="1" l="1"/>
  <c r="R18" i="13" l="1"/>
  <c r="R18" i="12" l="1"/>
  <c r="B21" i="13" l="1"/>
  <c r="B21" i="11"/>
  <c r="B21" i="10"/>
  <c r="B21" i="9"/>
  <c r="B20" i="8"/>
  <c r="B21" i="7"/>
  <c r="B21" i="6"/>
  <c r="B21" i="5"/>
  <c r="B24" i="4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<sst xmlns="http://schemas.openxmlformats.org/spreadsheetml/2006/main" count="766" uniqueCount="85">
  <si>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</si>
  <si>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</si>
  <si>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</si>
  <si>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</si>
  <si>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</si>
  <si>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</si>
  <si>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</si>
  <si>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</si>
  <si>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</si>
  <si>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</si>
  <si>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</si>
  <si>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</si>
  <si>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</si>
  <si>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</si>
  <si>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</si>
  <si>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</si>
  <si>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</si>
  <si>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</si>
  <si>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</si>
  <si>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</si>
  <si>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</si>
  <si>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</si>
  <si>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</si>
  <si>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</si>
  <si>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</si>
  <si>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</si>
  <si>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</si>
  <si>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</si>
  <si>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</si>
  <si>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</si>
  <si>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</si>
  <si>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</si>
  <si>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</si>
  <si>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</si>
  <si>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</si>
  <si>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</si>
  <si>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</si>
  <si>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</si>
  <si>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</si>
  <si>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</si>
  <si>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</si>
  <si>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</si>
  <si>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</si>
  <si>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</si>
  <si>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</si>
  <si>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</si>
  <si>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</si>
  <si>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</si>
  <si>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</si>
  <si>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</si>
  <si>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</si>
  <si>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</si>
  <si>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</si>
  <si>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</si>
  <si>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</si>
  <si>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</si>
  <si>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</si>
  <si>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</si>
  <si>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</si>
  <si>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</si>
  <si>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</si>
  <si>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</si>
  <si>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</si>
  <si>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ООО "Техгидросервис"</t>
  </si>
  <si>
    <t>Автозапчасти</t>
  </si>
  <si>
    <t>Услуги обслуживания системы сигнализации по обнаружению утечки газа</t>
  </si>
  <si>
    <t>месяц</t>
  </si>
  <si>
    <t>ООО "Олюр"</t>
  </si>
  <si>
    <t>ИП Галеверя В.П.</t>
  </si>
  <si>
    <t>ФГУП Охрана Росгвардии</t>
  </si>
  <si>
    <t>Стройпартнер ООО</t>
  </si>
  <si>
    <t>ООО "АКБ Сервис Плюс"</t>
  </si>
  <si>
    <t>ИП Кныш О.М.</t>
  </si>
  <si>
    <t>апрель 2023 г.</t>
  </si>
  <si>
    <t>* Информация представлена при наличии документов по состоянию на 10.05.2023</t>
  </si>
  <si>
    <t>№ 536 от 31.03.2023</t>
  </si>
  <si>
    <t>№ 69 от 31.03.2023</t>
  </si>
  <si>
    <t>№ 12678/80 от 31.03.2023</t>
  </si>
  <si>
    <t>№ 3253 от 31.03.2023</t>
  </si>
  <si>
    <t>№ ТГ00-0056 от 31.03.2023</t>
  </si>
  <si>
    <t>№ 235 от 31.03.2023</t>
  </si>
  <si>
    <t>№ 103 от 31.03.2023</t>
  </si>
  <si>
    <t>№ 186 от 31.03.2023</t>
  </si>
  <si>
    <t>№ УТ-312 от 31.03.2023</t>
  </si>
  <si>
    <t>№ 23022804569/05 от 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</si>
</sst>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 wrapText="1"/>
    </xf>
    <xf numFmtId="0" fontId="12" fillId="0" borderId="0" xfId="0" applyFont="1"/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M30" sqref="M30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73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45016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54</v>
      </c>
      <c r="R18" s="18">
        <f>U18/T18</f>
        <v>8.0000000000000002E-3</v>
      </c>
      <c r="S18" s="16" t="s">
        <v>55</v>
      </c>
      <c r="T18" s="41">
        <v>1562.35</v>
      </c>
      <c r="U18" s="41">
        <f>T18*0.008</f>
        <v>12.498799999999999</v>
      </c>
      <c r="V18" s="19" t="s">
        <v>62</v>
      </c>
      <c r="W18" s="16" t="s">
        <v>84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32" t="s">
        <v>74</v>
      </c>
      <c r="T21" s="15"/>
      <c r="U21" s="14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2"/>
  <sheetViews>
    <sheetView zoomScale="75" zoomScaleNormal="75" workbookViewId="0">
      <selection activeCell="R28" sqref="R28"/>
    </sheetView>
  </sheetViews>
  <sheetFormatPr defaultRowHeight="15" x14ac:dyDescent="0.25"/>
  <cols>
    <col min="1" max="1" width="3" customWidth="1"/>
    <col min="2" max="2" width="11.570312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45016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6" t="s">
        <v>53</v>
      </c>
      <c r="R18" s="37">
        <f t="shared" ref="R18:R20" si="0">U18/T18</f>
        <v>14.162000000000001</v>
      </c>
      <c r="S18" s="38" t="s">
        <v>52</v>
      </c>
      <c r="T18" s="39">
        <v>1</v>
      </c>
      <c r="U18" s="23">
        <v>14.162000000000001</v>
      </c>
      <c r="V18" s="19" t="s">
        <v>56</v>
      </c>
      <c r="W18" s="36" t="s">
        <v>78</v>
      </c>
    </row>
    <row r="19" spans="2:23" s="22" customFormat="1" ht="32.25" customHeight="1" x14ac:dyDescent="0.25">
      <c r="B19" s="16">
        <v>2</v>
      </c>
      <c r="C19" s="17">
        <v>45016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36" t="s">
        <v>53</v>
      </c>
      <c r="R19" s="37">
        <f t="shared" si="0"/>
        <v>1.2558199999999999</v>
      </c>
      <c r="S19" s="38" t="s">
        <v>52</v>
      </c>
      <c r="T19" s="41">
        <v>1</v>
      </c>
      <c r="U19" s="23">
        <v>1.2558199999999999</v>
      </c>
      <c r="V19" s="19" t="s">
        <v>69</v>
      </c>
      <c r="W19" s="36" t="s">
        <v>77</v>
      </c>
    </row>
    <row r="20" spans="2:23" s="22" customFormat="1" ht="50.25" customHeight="1" x14ac:dyDescent="0.25">
      <c r="B20" s="16">
        <v>3</v>
      </c>
      <c r="C20" s="17">
        <v>45016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42" t="s">
        <v>65</v>
      </c>
      <c r="R20" s="37">
        <f t="shared" si="0"/>
        <v>3.5</v>
      </c>
      <c r="S20" s="16" t="s">
        <v>66</v>
      </c>
      <c r="T20" s="43">
        <v>1</v>
      </c>
      <c r="U20" s="37">
        <v>3.5</v>
      </c>
      <c r="V20" s="44" t="s">
        <v>67</v>
      </c>
      <c r="W20" s="44" t="s">
        <v>76</v>
      </c>
    </row>
    <row r="21" spans="2:23" s="24" customFormat="1" ht="15.75" x14ac:dyDescent="0.25">
      <c r="B21" s="25"/>
      <c r="C21" s="33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30"/>
      <c r="R21" s="29"/>
      <c r="S21" s="25"/>
      <c r="T21" s="34"/>
      <c r="U21" s="29"/>
      <c r="V21" s="35"/>
      <c r="W21" s="35"/>
    </row>
    <row r="22" spans="2:23" x14ac:dyDescent="0.25">
      <c r="B22" t="str">
        <f>'(1) Приобретение электроэнергии'!B21</f>
        <v>* Информация представлена при наличии документов по состоянию на 10.05.2023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2" zoomScaleNormal="82" workbookViewId="0">
      <selection activeCell="T29" sqref="T29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45">
        <v>45016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38" t="s">
        <v>57</v>
      </c>
      <c r="R18" s="37">
        <f>U18/T18</f>
        <v>4.2999999999999997E-2</v>
      </c>
      <c r="S18" s="38" t="s">
        <v>58</v>
      </c>
      <c r="T18" s="41">
        <v>2143</v>
      </c>
      <c r="U18" s="41">
        <f>T18*0.043</f>
        <v>92.148999999999987</v>
      </c>
      <c r="V18" s="21" t="s">
        <v>59</v>
      </c>
      <c r="W18" s="38" t="s">
        <v>75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10.05.2023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4"/>
  <sheetViews>
    <sheetView zoomScale="74" zoomScaleNormal="74" workbookViewId="0">
      <selection activeCell="U23" sqref="U23"/>
    </sheetView>
  </sheetViews>
  <sheetFormatPr defaultRowHeight="15" x14ac:dyDescent="0.25"/>
  <cols>
    <col min="1" max="1" width="8.140625" customWidth="1"/>
    <col min="2" max="2" width="8.4257812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32.710937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апрель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45016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60</v>
      </c>
      <c r="R18" s="18">
        <f t="shared" ref="R18" si="0">U18/T18</f>
        <v>1.63</v>
      </c>
      <c r="S18" s="16" t="s">
        <v>61</v>
      </c>
      <c r="T18" s="40">
        <v>22</v>
      </c>
      <c r="U18" s="23">
        <v>35.86</v>
      </c>
      <c r="V18" s="21" t="s">
        <v>63</v>
      </c>
      <c r="W18" s="19" t="s">
        <v>79</v>
      </c>
    </row>
    <row r="19" spans="2:23" s="22" customFormat="1" ht="30.75" customHeight="1" x14ac:dyDescent="0.25">
      <c r="B19" s="16">
        <v>2</v>
      </c>
      <c r="C19" s="17">
        <v>45016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60</v>
      </c>
      <c r="R19" s="18">
        <f t="shared" ref="R19:R21" si="1">U19/T19</f>
        <v>10.234999999999999</v>
      </c>
      <c r="S19" s="16" t="s">
        <v>61</v>
      </c>
      <c r="T19" s="40">
        <v>10</v>
      </c>
      <c r="U19" s="23">
        <v>102.35</v>
      </c>
      <c r="V19" s="21" t="s">
        <v>70</v>
      </c>
      <c r="W19" s="19" t="s">
        <v>80</v>
      </c>
    </row>
    <row r="20" spans="2:23" s="22" customFormat="1" ht="30.75" customHeight="1" x14ac:dyDescent="0.25">
      <c r="B20" s="16">
        <v>3</v>
      </c>
      <c r="C20" s="17">
        <v>45016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64</v>
      </c>
      <c r="R20" s="18">
        <f t="shared" ref="R20" si="2">U20/T20</f>
        <v>3.7119999999999997</v>
      </c>
      <c r="S20" s="16" t="s">
        <v>61</v>
      </c>
      <c r="T20" s="40">
        <v>5</v>
      </c>
      <c r="U20" s="18">
        <v>18.559999999999999</v>
      </c>
      <c r="V20" s="19" t="s">
        <v>72</v>
      </c>
      <c r="W20" s="19" t="s">
        <v>81</v>
      </c>
    </row>
    <row r="21" spans="2:23" s="22" customFormat="1" ht="30.75" customHeight="1" x14ac:dyDescent="0.25">
      <c r="B21" s="16">
        <v>4</v>
      </c>
      <c r="C21" s="17">
        <v>45016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64</v>
      </c>
      <c r="R21" s="18">
        <f t="shared" si="1"/>
        <v>5.333333333333333</v>
      </c>
      <c r="S21" s="16" t="s">
        <v>61</v>
      </c>
      <c r="T21" s="40">
        <v>3</v>
      </c>
      <c r="U21" s="18">
        <v>16</v>
      </c>
      <c r="V21" s="19" t="s">
        <v>68</v>
      </c>
      <c r="W21" s="19" t="s">
        <v>82</v>
      </c>
    </row>
    <row r="22" spans="2:23" s="22" customFormat="1" ht="30.75" customHeight="1" x14ac:dyDescent="0.25">
      <c r="B22" s="16">
        <v>5</v>
      </c>
      <c r="C22" s="17">
        <v>45016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16" t="s">
        <v>64</v>
      </c>
      <c r="R22" s="18">
        <f t="shared" ref="R22" si="3">U22/T22</f>
        <v>8</v>
      </c>
      <c r="S22" s="16" t="s">
        <v>61</v>
      </c>
      <c r="T22" s="40">
        <v>1</v>
      </c>
      <c r="U22" s="18">
        <v>8</v>
      </c>
      <c r="V22" s="19" t="s">
        <v>71</v>
      </c>
      <c r="W22" s="19" t="s">
        <v>83</v>
      </c>
    </row>
    <row r="23" spans="2:23" s="24" customFormat="1" ht="30.75" customHeight="1" x14ac:dyDescent="0.25">
      <c r="B23" s="25"/>
      <c r="C23" s="26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7"/>
      <c r="S23" s="25"/>
      <c r="T23" s="28"/>
      <c r="U23" s="29"/>
      <c r="V23" s="30"/>
      <c r="W23" s="31"/>
    </row>
    <row r="24" spans="2:23" x14ac:dyDescent="0.25">
      <c r="B24" t="str">
        <f>'(1) Приобретение электроэнергии'!B21</f>
        <v>* Информация представлена при наличии документов по состоянию на 10.05.2023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M23" sqref="M23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апрель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10.05.2023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2" zoomScaleNormal="82" workbookViewId="0">
      <selection activeCell="L30" sqref="L30"/>
    </sheetView>
  </sheetViews>
  <sheetFormatPr defaultRowHeight="15" x14ac:dyDescent="0.25"/>
  <cols>
    <col min="1" max="1" width="2.28515625" customWidth="1"/>
    <col min="2" max="2" width="10.5703125" customWidth="1"/>
    <col min="3" max="3" width="12.5703125" customWidth="1"/>
    <col min="4" max="7" width="11.140625" customWidth="1"/>
    <col min="8" max="8" width="13.5703125" customWidth="1"/>
    <col min="9" max="9" width="15.5703125" customWidth="1"/>
    <col min="10" max="11" width="14" customWidth="1"/>
    <col min="12" max="15" width="15.5703125" customWidth="1"/>
    <col min="16" max="16" width="11.85546875" customWidth="1"/>
    <col min="17" max="17" width="25" customWidth="1"/>
    <col min="18" max="18" width="12.140625" customWidth="1"/>
    <col min="19" max="20" width="12.85546875" customWidth="1"/>
    <col min="21" max="21" width="13.85546875" customWidth="1"/>
    <col min="22" max="22" width="27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апрель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63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5.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10.05.2023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0" sqref="O30"/>
    </sheetView>
  </sheetViews>
  <sheetFormatPr defaultRowHeight="15" x14ac:dyDescent="0.25"/>
  <cols>
    <col min="1" max="1" width="4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апрель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10.05.2023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J32" sqref="J32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10.05.2023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0" zoomScaleNormal="80" workbookViewId="0">
      <selection activeCell="K29" sqref="K29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5703125" customWidth="1"/>
    <col min="18" max="18" width="13.140625" customWidth="1"/>
    <col min="19" max="20" width="12.85546875" customWidth="1"/>
    <col min="21" max="21" width="13.85546875" customWidth="1"/>
    <col min="22" max="22" width="32.140625" customWidth="1"/>
    <col min="23" max="23" width="2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21.75" customHeight="1" x14ac:dyDescent="0.25">
      <c r="B18" s="16" t="s">
        <v>50</v>
      </c>
      <c r="C18" s="16" t="s">
        <v>50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50</v>
      </c>
      <c r="P18" s="16" t="s">
        <v>50</v>
      </c>
      <c r="Q18" s="16" t="s">
        <v>50</v>
      </c>
      <c r="R18" s="16" t="s">
        <v>50</v>
      </c>
      <c r="S18" s="16" t="s">
        <v>50</v>
      </c>
      <c r="T18" s="16" t="s">
        <v>50</v>
      </c>
      <c r="U18" s="16" t="s">
        <v>50</v>
      </c>
      <c r="V18" s="16" t="s">
        <v>50</v>
      </c>
      <c r="W18" s="16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10.05.2023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10.05.2023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79" zoomScaleNormal="79" workbookViewId="0">
      <selection activeCell="T37" sqref="T37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апрель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46" t="s">
        <v>4</v>
      </c>
      <c r="C12" s="46" t="s">
        <v>5</v>
      </c>
      <c r="D12" s="46" t="s">
        <v>6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 t="s">
        <v>7</v>
      </c>
      <c r="R12" s="46" t="s">
        <v>8</v>
      </c>
      <c r="S12" s="46" t="s">
        <v>9</v>
      </c>
      <c r="T12" s="46" t="s">
        <v>10</v>
      </c>
      <c r="U12" s="46" t="s">
        <v>11</v>
      </c>
      <c r="V12" s="46" t="s">
        <v>12</v>
      </c>
      <c r="W12" s="46" t="s">
        <v>13</v>
      </c>
    </row>
    <row r="13" spans="2:23" s="7" customFormat="1" ht="15.75" x14ac:dyDescent="0.25">
      <c r="B13" s="46"/>
      <c r="C13" s="46"/>
      <c r="D13" s="46" t="s">
        <v>14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 t="s">
        <v>15</v>
      </c>
      <c r="P13" s="46"/>
      <c r="Q13" s="46"/>
      <c r="R13" s="46"/>
      <c r="S13" s="46"/>
      <c r="T13" s="46"/>
      <c r="U13" s="46"/>
      <c r="V13" s="46"/>
      <c r="W13" s="46"/>
    </row>
    <row r="14" spans="2:23" s="7" customFormat="1" ht="15.75" x14ac:dyDescent="0.25">
      <c r="B14" s="46"/>
      <c r="C14" s="46"/>
      <c r="D14" s="46" t="s">
        <v>16</v>
      </c>
      <c r="E14" s="46"/>
      <c r="F14" s="46"/>
      <c r="G14" s="46"/>
      <c r="H14" s="46"/>
      <c r="I14" s="46"/>
      <c r="J14" s="46"/>
      <c r="K14" s="46"/>
      <c r="L14" s="46"/>
      <c r="M14" s="46"/>
      <c r="N14" s="46" t="s">
        <v>17</v>
      </c>
      <c r="O14" s="46"/>
      <c r="P14" s="46"/>
      <c r="Q14" s="46"/>
      <c r="R14" s="46"/>
      <c r="S14" s="46"/>
      <c r="T14" s="46"/>
      <c r="U14" s="46"/>
      <c r="V14" s="46"/>
      <c r="W14" s="46"/>
    </row>
    <row r="15" spans="2:23" s="7" customFormat="1" ht="31.5" customHeight="1" x14ac:dyDescent="0.25">
      <c r="B15" s="46"/>
      <c r="C15" s="46"/>
      <c r="D15" s="46" t="s">
        <v>18</v>
      </c>
      <c r="E15" s="46"/>
      <c r="F15" s="46"/>
      <c r="G15" s="46" t="s">
        <v>19</v>
      </c>
      <c r="H15" s="46"/>
      <c r="I15" s="46"/>
      <c r="J15" s="46" t="s">
        <v>20</v>
      </c>
      <c r="K15" s="46"/>
      <c r="L15" s="46" t="s">
        <v>21</v>
      </c>
      <c r="M15" s="46"/>
      <c r="N15" s="46"/>
      <c r="O15" s="46" t="s">
        <v>22</v>
      </c>
      <c r="P15" s="46" t="s">
        <v>23</v>
      </c>
      <c r="Q15" s="46"/>
      <c r="R15" s="46"/>
      <c r="S15" s="46"/>
      <c r="T15" s="46"/>
      <c r="U15" s="46"/>
      <c r="V15" s="46"/>
      <c r="W15" s="46"/>
    </row>
    <row r="16" spans="2:23" s="7" customFormat="1" ht="78.75" x14ac:dyDescent="0.25">
      <c r="B16" s="46"/>
      <c r="C16" s="46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10.05.2023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2023-05-08T11:59:24Z</dcterms:modified>
</cp:coreProperties>
</file>