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heckCompatibility="1" defaultThemeVersion="124226"/>
  <xr:revisionPtr revIDLastSave="0" documentId="13_ncr:1_{C1E21087-4D7D-45C9-8908-C815A15252C3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5" i="4" l="1"/>
  <c r="U35" i="12"/>
  <c r="R24" i="4"/>
  <c r="R18" i="6"/>
  <c r="T30" i="12"/>
  <c r="T19" i="1"/>
  <c r="R27" i="12"/>
  <c r="R21" i="4"/>
  <c r="R22" i="4"/>
  <c r="R25" i="12" l="1"/>
  <c r="R31" i="12"/>
  <c r="R30" i="12"/>
  <c r="R28" i="12" l="1"/>
  <c r="R24" i="12"/>
  <c r="R36" i="12"/>
  <c r="R29" i="12"/>
  <c r="R19" i="4"/>
  <c r="R21" i="12"/>
  <c r="R26" i="4" l="1"/>
  <c r="R23" i="4"/>
  <c r="R22" i="12"/>
  <c r="R20" i="4" l="1"/>
  <c r="R26" i="12" l="1"/>
  <c r="R23" i="12" l="1"/>
  <c r="R38" i="12" l="1"/>
  <c r="R19" i="1" l="1"/>
  <c r="R27" i="4" l="1"/>
  <c r="R34" i="12" l="1"/>
  <c r="R28" i="4" l="1"/>
  <c r="R32" i="12" l="1"/>
  <c r="R33" i="12"/>
  <c r="R19" i="12" l="1"/>
  <c r="R18" i="4" l="1"/>
  <c r="R20" i="12" l="1"/>
  <c r="R18" i="12" l="1"/>
  <c r="R37" i="12" l="1"/>
  <c r="R18" i="13" l="1"/>
  <c r="R40" i="12" l="1"/>
  <c r="R39" i="12"/>
  <c r="R35" i="12"/>
  <c r="B20" i="13" l="1"/>
  <c r="B42" i="12"/>
  <c r="B20" i="11"/>
  <c r="B20" i="10"/>
  <c r="B21" i="9"/>
  <c r="B20" i="8"/>
  <c r="B20" i="7"/>
  <c r="B20" i="6"/>
  <c r="B20" i="5"/>
  <c r="B30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<sst xmlns="http://schemas.openxmlformats.org/spreadsheetml/2006/main" count="1220" uniqueCount="156">
  <si>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</si>
  <si>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</si>
  <si>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</si>
  <si>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</si>
  <si>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</si>
  <si>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</si>
  <si>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</si>
  <si>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</si>
  <si>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</si>
  <si>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</si>
  <si>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</si>
  <si>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</si>
  <si>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</si>
  <si>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</si>
  <si>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</si>
  <si>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</si>
  <si>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</si>
  <si>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</si>
  <si>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</si>
  <si>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</si>
  <si>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</si>
  <si>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</si>
  <si>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</si>
  <si>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</si>
  <si>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</si>
  <si>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</si>
  <si>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</si>
  <si>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</si>
  <si>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</si>
  <si>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</si>
  <si>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</si>
  <si>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</si>
  <si>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</si>
  <si>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</si>
  <si>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</si>
  <si>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</si>
  <si>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</si>
  <si>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</si>
  <si>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</si>
  <si>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</si>
  <si>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</si>
  <si>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</si>
  <si>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</si>
  <si>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</si>
  <si>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</si>
  <si>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</si>
  <si>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</si>
  <si>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</si>
  <si>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</si>
  <si>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</si>
  <si>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</si>
  <si>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</si>
  <si>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</si>
  <si>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</si>
  <si>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</si>
  <si>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</si>
  <si>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</si>
  <si>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</si>
  <si>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</si>
  <si>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</si>
  <si>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</si>
  <si>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</si>
  <si>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</si>
  <si>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</si>
  <si>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</si>
  <si>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</si>
  <si>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</si>
  <si>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</si>
  <si>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</si>
  <si>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</si>
  <si>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</si>
  <si>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</si>
  <si>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</si>
  <si>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</si>
  <si>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</si>
  <si>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</si>
  <si>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</si>
  <si>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</si>
  <si>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</si>
  <si>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</si>
  <si>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</si>
  <si>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</si>
  <si>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</si>
  <si>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</si>
  <si>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</si>
  <si>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</si>
  <si>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</si>
  <si>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</si>
  <si>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</si>
  <si>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</si>
  <si>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</si>
  <si>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</si>
  <si>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</si>
  <si>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"ДНС Ритейл"</t>
  </si>
  <si>
    <t>ООО "Микро-М"</t>
  </si>
  <si>
    <t>Транспортные услуги</t>
  </si>
  <si>
    <t>маш.час</t>
  </si>
  <si>
    <t>ИП Генюк А.Я.</t>
  </si>
  <si>
    <t>Услуги по ремонту и обслуживанию электрооборудования</t>
  </si>
  <si>
    <t>ООО "Деловые линии"</t>
  </si>
  <si>
    <t>ООО "Деловые системы"</t>
  </si>
  <si>
    <t>ИП Граховская А.В.</t>
  </si>
  <si>
    <t>ИП Кильнесова Е.Э.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</si>
  <si>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</si>
  <si>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</si>
  <si>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</si>
  <si>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</si>
  <si>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</si>
  <si>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МУП ТО "УТВиВ №1"</t>
  </si>
  <si>
    <t>№ 4197 от 28.02.2023</t>
  </si>
  <si>
    <t>№ 221130/86/22 от 28.02.2023</t>
  </si>
  <si>
    <t>№ 64 от 28.02.2023</t>
  </si>
  <si>
    <t>№ 2 от 28.02.2023</t>
  </si>
  <si>
    <t>№ 15 от 28.02.2023</t>
  </si>
  <si>
    <t>№ 24 от 28.02.2023</t>
  </si>
  <si>
    <t>№ 165 от 28.02.2023</t>
  </si>
  <si>
    <t>№ 1725 от 28.02.2023</t>
  </si>
  <si>
    <t>№ 1051946/0278 от 28.02.2023</t>
  </si>
  <si>
    <t>март 2023 г.</t>
  </si>
  <si>
    <t>* Информация представлена при наличии документов по состоянию на 10.04.2023</t>
  </si>
  <si>
    <t>ИП Андрющенко В.П.</t>
  </si>
  <si>
    <t>№ 214 от 28.02.2023</t>
  </si>
  <si>
    <t>№ 125 от 28.02.2023</t>
  </si>
  <si>
    <t>ИП Ахметов М.И.</t>
  </si>
  <si>
    <t>№ 97 от 28.02.2023</t>
  </si>
  <si>
    <t>ИП Балин М.В.</t>
  </si>
  <si>
    <t>№ 1480 от 28.02.2023</t>
  </si>
  <si>
    <t>№ 16 от 28.02.2023</t>
  </si>
  <si>
    <t>№ 4 от 28.02.2023</t>
  </si>
  <si>
    <t>№ ВЛДМ-614 от 28.02.2023</t>
  </si>
  <si>
    <t>№ 23022801691/05 от 28.02.2023</t>
  </si>
  <si>
    <t>№ 9352 от 28.02.2023</t>
  </si>
  <si>
    <t>№ 6010223080001094/08/00000 от 28.02.2023</t>
  </si>
  <si>
    <t>№ 81 от 28.02.2023</t>
  </si>
  <si>
    <t>№ 235324 от 28.02.2023</t>
  </si>
  <si>
    <t>№ 5794 от 28.02.2023</t>
  </si>
  <si>
    <t>№ КЦ6-000231/4160 от 28.02.2023</t>
  </si>
  <si>
    <t>№ 17 от 28.02.2023</t>
  </si>
  <si>
    <t xml:space="preserve">ИП Кожуркина </t>
  </si>
  <si>
    <t>№ 3950 от 28.02.2023</t>
  </si>
  <si>
    <t>Периферийное компьютерное оборудование</t>
  </si>
  <si>
    <t>ООО "Лига"</t>
  </si>
  <si>
    <t>№ 159 от 28.02.2023</t>
  </si>
  <si>
    <t>№ 92 от 28.02.2023</t>
  </si>
  <si>
    <t>ООО "Мегакип"</t>
  </si>
  <si>
    <t>№ 21 от 28.02.2023</t>
  </si>
  <si>
    <t>№ FOSS/0010704/000866794 от 28.02.2023</t>
  </si>
  <si>
    <t>ООО "Навис"</t>
  </si>
  <si>
    <t>№ 104 от 28.02.2023</t>
  </si>
  <si>
    <t>№ 712 от 28.02.2023</t>
  </si>
  <si>
    <t>№ Т113001022/072586 от 28.02.2023</t>
  </si>
  <si>
    <t>№ 5450780/63295863 от 28.02.2023</t>
  </si>
  <si>
    <t>№ 1325 от 28.02.2023</t>
  </si>
  <si>
    <t>№ 8 от 28.02.2023</t>
  </si>
  <si>
    <t>№ 9 от 28.02.2023</t>
  </si>
  <si>
    <t>№ 158 от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</si>
</sst>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F25" sqref="F25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118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44985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8.4079675393524192E-3</v>
      </c>
      <c r="S18" s="31" t="s">
        <v>57</v>
      </c>
      <c r="T18" s="48">
        <v>11023.114484587339</v>
      </c>
      <c r="U18" s="48">
        <v>92.681988768975813</v>
      </c>
      <c r="V18" s="34" t="s">
        <v>55</v>
      </c>
      <c r="W18" s="31" t="s">
        <v>130</v>
      </c>
    </row>
    <row r="19" spans="2:23" s="18" customFormat="1" ht="47.25" x14ac:dyDescent="0.25">
      <c r="B19" s="31">
        <v>2</v>
      </c>
      <c r="C19" s="32">
        <v>44985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7.6855110793423876E-3</v>
      </c>
      <c r="S19" s="31" t="s">
        <v>57</v>
      </c>
      <c r="T19" s="48">
        <f>2474+1723</f>
        <v>4197</v>
      </c>
      <c r="U19" s="48">
        <v>32.25609</v>
      </c>
      <c r="V19" s="34" t="s">
        <v>85</v>
      </c>
      <c r="W19" s="31" t="s">
        <v>132</v>
      </c>
    </row>
    <row r="20" spans="2:23" s="18" customFormat="1" x14ac:dyDescent="0.25"/>
    <row r="21" spans="2:23" s="18" customFormat="1" x14ac:dyDescent="0.25">
      <c r="B21" s="18" t="s">
        <v>119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22"/>
      <c r="U30" s="22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5"/>
  <sheetViews>
    <sheetView topLeftCell="A2" zoomScale="77" zoomScaleNormal="77" workbookViewId="0">
      <pane xSplit="3" ySplit="16" topLeftCell="F30" activePane="bottomRight" state="frozen"/>
      <selection activeCell="A2" sqref="A2"/>
      <selection pane="topRight" activeCell="D2" sqref="D2"/>
      <selection pane="bottomLeft" activeCell="A18" sqref="A18"/>
      <selection pane="bottomRight" activeCell="B18" sqref="B18:B40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44985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73</v>
      </c>
      <c r="R18" s="37">
        <f t="shared" ref="R18:R38" si="0">U18/T18</f>
        <v>0.7537323232323232</v>
      </c>
      <c r="S18" s="31" t="s">
        <v>72</v>
      </c>
      <c r="T18" s="31">
        <v>19.8</v>
      </c>
      <c r="U18" s="37">
        <v>14.9239</v>
      </c>
      <c r="V18" s="34" t="s">
        <v>71</v>
      </c>
      <c r="W18" s="34" t="s">
        <v>110</v>
      </c>
    </row>
    <row r="19" spans="2:23" s="17" customFormat="1" ht="30" customHeight="1" x14ac:dyDescent="0.25">
      <c r="B19" s="31">
        <v>2</v>
      </c>
      <c r="C19" s="40">
        <v>44985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70</v>
      </c>
      <c r="R19" s="37">
        <f t="shared" si="0"/>
        <v>9.0210000000000008</v>
      </c>
      <c r="S19" s="31" t="s">
        <v>51</v>
      </c>
      <c r="T19" s="31">
        <v>1</v>
      </c>
      <c r="U19" s="37">
        <v>9.0210000000000008</v>
      </c>
      <c r="V19" s="34" t="s">
        <v>69</v>
      </c>
      <c r="W19" s="34" t="s">
        <v>122</v>
      </c>
    </row>
    <row r="20" spans="2:23" s="17" customFormat="1" ht="32.25" customHeight="1" x14ac:dyDescent="0.25">
      <c r="B20" s="31">
        <v>3</v>
      </c>
      <c r="C20" s="32">
        <v>44985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75</v>
      </c>
      <c r="R20" s="33">
        <f t="shared" si="0"/>
        <v>12</v>
      </c>
      <c r="S20" s="31" t="s">
        <v>51</v>
      </c>
      <c r="T20" s="35">
        <v>1</v>
      </c>
      <c r="U20" s="45">
        <v>12</v>
      </c>
      <c r="V20" s="36" t="s">
        <v>74</v>
      </c>
      <c r="W20" s="36" t="s">
        <v>111</v>
      </c>
    </row>
    <row r="21" spans="2:23" s="17" customFormat="1" ht="32.25" customHeight="1" x14ac:dyDescent="0.25">
      <c r="B21" s="31">
        <v>4</v>
      </c>
      <c r="C21" s="32">
        <v>44985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4" t="s">
        <v>98</v>
      </c>
      <c r="R21" s="33">
        <f t="shared" ref="R21" si="1">U21/T21</f>
        <v>14.1</v>
      </c>
      <c r="S21" s="31" t="s">
        <v>51</v>
      </c>
      <c r="T21" s="35">
        <v>1</v>
      </c>
      <c r="U21" s="45">
        <v>14.1</v>
      </c>
      <c r="V21" s="36" t="s">
        <v>97</v>
      </c>
      <c r="W21" s="36" t="s">
        <v>112</v>
      </c>
    </row>
    <row r="22" spans="2:23" s="18" customFormat="1" ht="22.5" customHeight="1" x14ac:dyDescent="0.25">
      <c r="B22" s="31">
        <v>5</v>
      </c>
      <c r="C22" s="40">
        <v>44985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9" t="s">
        <v>59</v>
      </c>
      <c r="R22" s="38">
        <f t="shared" ref="R22" si="2">U22/T22</f>
        <v>2.4</v>
      </c>
      <c r="S22" s="31" t="s">
        <v>54</v>
      </c>
      <c r="T22" s="42">
        <v>1</v>
      </c>
      <c r="U22" s="29">
        <v>2.4</v>
      </c>
      <c r="V22" s="44" t="s">
        <v>92</v>
      </c>
      <c r="W22" s="44" t="s">
        <v>128</v>
      </c>
    </row>
    <row r="23" spans="2:23" s="18" customFormat="1" ht="22.5" customHeight="1" x14ac:dyDescent="0.25">
      <c r="B23" s="31">
        <v>6</v>
      </c>
      <c r="C23" s="40">
        <v>44985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9" t="s">
        <v>59</v>
      </c>
      <c r="R23" s="38">
        <f t="shared" ref="R23" si="3">U23/T23</f>
        <v>3</v>
      </c>
      <c r="S23" s="31" t="s">
        <v>54</v>
      </c>
      <c r="T23" s="42">
        <v>1</v>
      </c>
      <c r="U23" s="29">
        <v>3</v>
      </c>
      <c r="V23" s="44" t="s">
        <v>88</v>
      </c>
      <c r="W23" s="44" t="s">
        <v>127</v>
      </c>
    </row>
    <row r="24" spans="2:23" s="17" customFormat="1" ht="34.5" customHeight="1" x14ac:dyDescent="0.25">
      <c r="B24" s="31">
        <v>7</v>
      </c>
      <c r="C24" s="40">
        <v>44985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9" t="s">
        <v>59</v>
      </c>
      <c r="R24" s="38">
        <f t="shared" si="0"/>
        <v>5.35</v>
      </c>
      <c r="S24" s="31" t="s">
        <v>54</v>
      </c>
      <c r="T24" s="42">
        <v>1</v>
      </c>
      <c r="U24" s="38">
        <v>5.35</v>
      </c>
      <c r="V24" s="34" t="s">
        <v>101</v>
      </c>
      <c r="W24" s="44" t="s">
        <v>113</v>
      </c>
    </row>
    <row r="25" spans="2:23" s="17" customFormat="1" ht="34.5" customHeight="1" x14ac:dyDescent="0.25">
      <c r="B25" s="31">
        <v>8</v>
      </c>
      <c r="C25" s="40">
        <v>44985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9" t="s">
        <v>59</v>
      </c>
      <c r="R25" s="38">
        <f t="shared" si="0"/>
        <v>43.765250000000002</v>
      </c>
      <c r="S25" s="31" t="s">
        <v>54</v>
      </c>
      <c r="T25" s="42">
        <v>1</v>
      </c>
      <c r="U25" s="38">
        <v>43.765250000000002</v>
      </c>
      <c r="V25" s="34" t="s">
        <v>108</v>
      </c>
      <c r="W25" s="44" t="s">
        <v>114</v>
      </c>
    </row>
    <row r="26" spans="2:23" s="17" customFormat="1" ht="34.5" customHeight="1" x14ac:dyDescent="0.25">
      <c r="B26" s="31">
        <v>9</v>
      </c>
      <c r="C26" s="40">
        <v>44985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59</v>
      </c>
      <c r="R26" s="38">
        <f t="shared" ref="R26:R27" si="4">U26/T26</f>
        <v>3.6</v>
      </c>
      <c r="S26" s="31" t="s">
        <v>54</v>
      </c>
      <c r="T26" s="42">
        <v>1</v>
      </c>
      <c r="U26" s="38">
        <v>3.6</v>
      </c>
      <c r="V26" s="34" t="s">
        <v>89</v>
      </c>
      <c r="W26" s="44" t="s">
        <v>115</v>
      </c>
    </row>
    <row r="27" spans="2:23" s="17" customFormat="1" ht="31.5" x14ac:dyDescent="0.25">
      <c r="B27" s="31">
        <v>10</v>
      </c>
      <c r="C27" s="40">
        <v>44985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4" t="s">
        <v>90</v>
      </c>
      <c r="R27" s="38">
        <f t="shared" si="4"/>
        <v>15.211</v>
      </c>
      <c r="S27" s="31" t="s">
        <v>51</v>
      </c>
      <c r="T27" s="42">
        <v>1</v>
      </c>
      <c r="U27" s="38">
        <v>15.211</v>
      </c>
      <c r="V27" s="39" t="s">
        <v>125</v>
      </c>
      <c r="W27" s="39" t="s">
        <v>126</v>
      </c>
    </row>
    <row r="28" spans="2:23" s="17" customFormat="1" ht="31.5" x14ac:dyDescent="0.25">
      <c r="B28" s="31">
        <v>11</v>
      </c>
      <c r="C28" s="40">
        <v>44985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4" t="s">
        <v>90</v>
      </c>
      <c r="R28" s="38">
        <f t="shared" si="0"/>
        <v>30.4925</v>
      </c>
      <c r="S28" s="31" t="s">
        <v>51</v>
      </c>
      <c r="T28" s="42">
        <v>4</v>
      </c>
      <c r="U28" s="38">
        <v>121.97</v>
      </c>
      <c r="V28" s="39" t="s">
        <v>102</v>
      </c>
      <c r="W28" s="39" t="s">
        <v>116</v>
      </c>
    </row>
    <row r="29" spans="2:23" s="17" customFormat="1" ht="15.75" x14ac:dyDescent="0.25">
      <c r="B29" s="31">
        <v>12</v>
      </c>
      <c r="C29" s="40">
        <v>44985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9" t="s">
        <v>95</v>
      </c>
      <c r="R29" s="38">
        <f t="shared" ref="R29:R31" si="5">U29/T29</f>
        <v>7.0571666666666673</v>
      </c>
      <c r="S29" s="31" t="s">
        <v>96</v>
      </c>
      <c r="T29" s="42">
        <v>6</v>
      </c>
      <c r="U29" s="38">
        <v>42.343000000000004</v>
      </c>
      <c r="V29" s="41" t="s">
        <v>99</v>
      </c>
      <c r="W29" s="39" t="s">
        <v>117</v>
      </c>
    </row>
    <row r="30" spans="2:23" s="17" customFormat="1" ht="35.25" customHeight="1" x14ac:dyDescent="0.25">
      <c r="B30" s="31">
        <v>13</v>
      </c>
      <c r="C30" s="40">
        <v>44985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41" t="s">
        <v>103</v>
      </c>
      <c r="R30" s="38">
        <f t="shared" si="5"/>
        <v>0.23724032426778241</v>
      </c>
      <c r="S30" s="42" t="s">
        <v>104</v>
      </c>
      <c r="T30" s="29">
        <f>29.12+9.12</f>
        <v>38.24</v>
      </c>
      <c r="U30" s="29">
        <v>9.0720700000000001</v>
      </c>
      <c r="V30" s="44" t="s">
        <v>105</v>
      </c>
      <c r="W30" s="44" t="s">
        <v>134</v>
      </c>
    </row>
    <row r="31" spans="2:23" s="17" customFormat="1" ht="48.75" customHeight="1" x14ac:dyDescent="0.25">
      <c r="B31" s="31">
        <v>14</v>
      </c>
      <c r="C31" s="40">
        <v>44985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41" t="s">
        <v>106</v>
      </c>
      <c r="R31" s="38">
        <f t="shared" si="5"/>
        <v>2.1696426936418729</v>
      </c>
      <c r="S31" s="42" t="s">
        <v>104</v>
      </c>
      <c r="T31" s="29">
        <v>86.281700000000001</v>
      </c>
      <c r="U31" s="29">
        <v>187.20045999999999</v>
      </c>
      <c r="V31" s="44" t="s">
        <v>107</v>
      </c>
      <c r="W31" s="39" t="s">
        <v>135</v>
      </c>
    </row>
    <row r="32" spans="2:23" s="17" customFormat="1" ht="15.75" x14ac:dyDescent="0.25">
      <c r="B32" s="31">
        <v>15</v>
      </c>
      <c r="C32" s="40">
        <v>44985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39" t="s">
        <v>78</v>
      </c>
      <c r="R32" s="38">
        <f t="shared" si="0"/>
        <v>26.98</v>
      </c>
      <c r="S32" s="31" t="s">
        <v>54</v>
      </c>
      <c r="T32" s="42">
        <v>1</v>
      </c>
      <c r="U32" s="38">
        <v>26.98</v>
      </c>
      <c r="V32" s="39" t="s">
        <v>77</v>
      </c>
      <c r="W32" s="39" t="s">
        <v>153</v>
      </c>
    </row>
    <row r="33" spans="2:23" s="17" customFormat="1" ht="15.75" x14ac:dyDescent="0.25">
      <c r="B33" s="31">
        <v>16</v>
      </c>
      <c r="C33" s="40">
        <v>44985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39" t="s">
        <v>59</v>
      </c>
      <c r="R33" s="38">
        <f t="shared" si="0"/>
        <v>150</v>
      </c>
      <c r="S33" s="31" t="s">
        <v>54</v>
      </c>
      <c r="T33" s="42">
        <v>1</v>
      </c>
      <c r="U33" s="38">
        <v>150</v>
      </c>
      <c r="V33" s="39" t="s">
        <v>77</v>
      </c>
      <c r="W33" s="39" t="s">
        <v>154</v>
      </c>
    </row>
    <row r="34" spans="2:23" s="17" customFormat="1" ht="31.5" x14ac:dyDescent="0.25">
      <c r="B34" s="31">
        <v>17</v>
      </c>
      <c r="C34" s="40">
        <v>44985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41" t="s">
        <v>64</v>
      </c>
      <c r="R34" s="38">
        <f t="shared" si="0"/>
        <v>3.4449999999999998</v>
      </c>
      <c r="S34" s="31" t="s">
        <v>51</v>
      </c>
      <c r="T34" s="42">
        <v>1</v>
      </c>
      <c r="U34" s="38">
        <v>3.4449999999999998</v>
      </c>
      <c r="V34" s="34" t="s">
        <v>83</v>
      </c>
      <c r="W34" s="44" t="s">
        <v>148</v>
      </c>
    </row>
    <row r="35" spans="2:23" s="17" customFormat="1" ht="31.5" x14ac:dyDescent="0.25">
      <c r="B35" s="31">
        <v>18</v>
      </c>
      <c r="C35" s="40">
        <v>44985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82</v>
      </c>
      <c r="R35" s="38">
        <f t="shared" si="0"/>
        <v>5.5653000000000006</v>
      </c>
      <c r="S35" s="31" t="s">
        <v>54</v>
      </c>
      <c r="T35" s="42">
        <v>1</v>
      </c>
      <c r="U35" s="38">
        <f>2.7115+0.42+2.4338</f>
        <v>5.5653000000000006</v>
      </c>
      <c r="V35" s="39" t="s">
        <v>60</v>
      </c>
      <c r="W35" s="41" t="s">
        <v>146</v>
      </c>
    </row>
    <row r="36" spans="2:23" s="17" customFormat="1" ht="31.5" x14ac:dyDescent="0.25">
      <c r="B36" s="31">
        <v>19</v>
      </c>
      <c r="C36" s="40">
        <v>44985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41" t="s">
        <v>64</v>
      </c>
      <c r="R36" s="38">
        <f t="shared" si="0"/>
        <v>37</v>
      </c>
      <c r="S36" s="31" t="s">
        <v>54</v>
      </c>
      <c r="T36" s="42">
        <v>2</v>
      </c>
      <c r="U36" s="38">
        <v>74</v>
      </c>
      <c r="V36" s="39" t="s">
        <v>100</v>
      </c>
      <c r="W36" s="39" t="s">
        <v>149</v>
      </c>
    </row>
    <row r="37" spans="2:23" s="17" customFormat="1" ht="31.5" x14ac:dyDescent="0.25">
      <c r="B37" s="31">
        <v>20</v>
      </c>
      <c r="C37" s="40">
        <v>44985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41" t="s">
        <v>64</v>
      </c>
      <c r="R37" s="38">
        <f t="shared" si="0"/>
        <v>28.552759999999999</v>
      </c>
      <c r="S37" s="31" t="s">
        <v>54</v>
      </c>
      <c r="T37" s="42">
        <v>1</v>
      </c>
      <c r="U37" s="38">
        <v>28.552759999999999</v>
      </c>
      <c r="V37" s="39" t="s">
        <v>68</v>
      </c>
      <c r="W37" s="39" t="s">
        <v>133</v>
      </c>
    </row>
    <row r="38" spans="2:23" s="17" customFormat="1" ht="31.5" x14ac:dyDescent="0.25">
      <c r="B38" s="31">
        <v>21</v>
      </c>
      <c r="C38" s="40">
        <v>44985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39" t="s">
        <v>86</v>
      </c>
      <c r="R38" s="38">
        <f t="shared" si="0"/>
        <v>2.60575</v>
      </c>
      <c r="S38" s="31" t="s">
        <v>51</v>
      </c>
      <c r="T38" s="42">
        <v>12</v>
      </c>
      <c r="U38" s="38">
        <v>31.268999999999998</v>
      </c>
      <c r="V38" s="39" t="s">
        <v>87</v>
      </c>
      <c r="W38" s="41" t="s">
        <v>150</v>
      </c>
    </row>
    <row r="39" spans="2:23" s="17" customFormat="1" ht="31.5" x14ac:dyDescent="0.25">
      <c r="B39" s="31">
        <v>22</v>
      </c>
      <c r="C39" s="40">
        <v>44985</v>
      </c>
      <c r="D39" s="31" t="s">
        <v>52</v>
      </c>
      <c r="E39" s="31" t="s">
        <v>52</v>
      </c>
      <c r="F39" s="31" t="s">
        <v>52</v>
      </c>
      <c r="G39" s="31" t="s">
        <v>52</v>
      </c>
      <c r="H39" s="31" t="s">
        <v>52</v>
      </c>
      <c r="I39" s="31" t="s">
        <v>52</v>
      </c>
      <c r="J39" s="31" t="s">
        <v>52</v>
      </c>
      <c r="K39" s="31" t="s">
        <v>52</v>
      </c>
      <c r="L39" s="31" t="s">
        <v>52</v>
      </c>
      <c r="M39" s="31" t="s">
        <v>52</v>
      </c>
      <c r="N39" s="31" t="s">
        <v>52</v>
      </c>
      <c r="O39" s="31" t="s">
        <v>53</v>
      </c>
      <c r="P39" s="31" t="s">
        <v>52</v>
      </c>
      <c r="Q39" s="39" t="s">
        <v>62</v>
      </c>
      <c r="R39" s="38">
        <f t="shared" ref="R39:R40" si="6">U39/T39</f>
        <v>17.850000000000001</v>
      </c>
      <c r="S39" s="31" t="s">
        <v>54</v>
      </c>
      <c r="T39" s="42">
        <v>1</v>
      </c>
      <c r="U39" s="38">
        <v>17.850000000000001</v>
      </c>
      <c r="V39" s="39" t="s">
        <v>61</v>
      </c>
      <c r="W39" s="41" t="s">
        <v>151</v>
      </c>
    </row>
    <row r="40" spans="2:23" s="18" customFormat="1" ht="33" customHeight="1" x14ac:dyDescent="0.25">
      <c r="B40" s="31">
        <v>23</v>
      </c>
      <c r="C40" s="40">
        <v>44985</v>
      </c>
      <c r="D40" s="31" t="s">
        <v>52</v>
      </c>
      <c r="E40" s="31" t="s">
        <v>52</v>
      </c>
      <c r="F40" s="31" t="s">
        <v>52</v>
      </c>
      <c r="G40" s="31" t="s">
        <v>52</v>
      </c>
      <c r="H40" s="31" t="s">
        <v>52</v>
      </c>
      <c r="I40" s="31" t="s">
        <v>52</v>
      </c>
      <c r="J40" s="31" t="s">
        <v>52</v>
      </c>
      <c r="K40" s="31" t="s">
        <v>52</v>
      </c>
      <c r="L40" s="31" t="s">
        <v>52</v>
      </c>
      <c r="M40" s="31" t="s">
        <v>52</v>
      </c>
      <c r="N40" s="31" t="s">
        <v>52</v>
      </c>
      <c r="O40" s="31" t="s">
        <v>53</v>
      </c>
      <c r="P40" s="31" t="s">
        <v>52</v>
      </c>
      <c r="Q40" s="34" t="s">
        <v>58</v>
      </c>
      <c r="R40" s="38">
        <f t="shared" si="6"/>
        <v>15</v>
      </c>
      <c r="S40" s="31" t="s">
        <v>54</v>
      </c>
      <c r="T40" s="42">
        <v>1</v>
      </c>
      <c r="U40" s="38">
        <v>15</v>
      </c>
      <c r="V40" s="43" t="s">
        <v>63</v>
      </c>
      <c r="W40" s="39" t="s">
        <v>152</v>
      </c>
    </row>
    <row r="41" spans="2:23" s="18" customFormat="1" x14ac:dyDescent="0.25"/>
    <row r="42" spans="2:23" s="18" customFormat="1" x14ac:dyDescent="0.25">
      <c r="B42" s="18" t="str">
        <f>'(1) Приобретение электроэнергии'!B21</f>
        <v>* Информация представлена при наличии документов по состоянию на 10.04.2023</v>
      </c>
    </row>
    <row r="43" spans="2:23" s="18" customFormat="1" x14ac:dyDescent="0.25"/>
    <row r="44" spans="2:23" s="18" customFormat="1" x14ac:dyDescent="0.25">
      <c r="T44" s="27"/>
      <c r="U44" s="27"/>
    </row>
    <row r="45" spans="2:23" s="18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Q29" sqref="Q29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44985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65</v>
      </c>
      <c r="R18" s="38">
        <f>U18/T18</f>
        <v>4.2999999999999997E-2</v>
      </c>
      <c r="S18" s="42" t="s">
        <v>66</v>
      </c>
      <c r="T18" s="48">
        <v>3125</v>
      </c>
      <c r="U18" s="48">
        <v>134.375</v>
      </c>
      <c r="V18" s="36" t="s">
        <v>67</v>
      </c>
      <c r="W18" s="42" t="s">
        <v>155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0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L30" sqref="L30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44985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2.4382679999999999</v>
      </c>
      <c r="S18" s="31" t="s">
        <v>51</v>
      </c>
      <c r="T18" s="35">
        <v>5</v>
      </c>
      <c r="U18" s="45">
        <v>12.19134</v>
      </c>
      <c r="V18" s="36" t="s">
        <v>76</v>
      </c>
      <c r="W18" s="34" t="s">
        <v>129</v>
      </c>
    </row>
    <row r="19" spans="2:23" s="17" customFormat="1" ht="32.25" customHeight="1" x14ac:dyDescent="0.25">
      <c r="B19" s="31">
        <v>2</v>
      </c>
      <c r="C19" s="32">
        <v>44985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36.5</v>
      </c>
      <c r="S19" s="31" t="s">
        <v>51</v>
      </c>
      <c r="T19" s="35">
        <v>1</v>
      </c>
      <c r="U19" s="45">
        <v>36.5</v>
      </c>
      <c r="V19" s="36" t="s">
        <v>138</v>
      </c>
      <c r="W19" s="34" t="s">
        <v>139</v>
      </c>
    </row>
    <row r="20" spans="2:23" s="17" customFormat="1" ht="32.25" customHeight="1" x14ac:dyDescent="0.25">
      <c r="B20" s="31">
        <v>3</v>
      </c>
      <c r="C20" s="32">
        <v>44985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:R26" si="2">U20/T20</f>
        <v>15.239396666666666</v>
      </c>
      <c r="S20" s="31" t="s">
        <v>51</v>
      </c>
      <c r="T20" s="35">
        <v>3</v>
      </c>
      <c r="U20" s="45">
        <v>45.71819</v>
      </c>
      <c r="V20" s="36" t="s">
        <v>94</v>
      </c>
      <c r="W20" s="34" t="s">
        <v>145</v>
      </c>
    </row>
    <row r="21" spans="2:23" s="17" customFormat="1" ht="32.25" customHeight="1" x14ac:dyDescent="0.25">
      <c r="B21" s="31">
        <v>4</v>
      </c>
      <c r="C21" s="32">
        <v>44985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si="2"/>
        <v>7.5</v>
      </c>
      <c r="S21" s="31" t="s">
        <v>51</v>
      </c>
      <c r="T21" s="35">
        <v>1</v>
      </c>
      <c r="U21" s="45">
        <v>7.5</v>
      </c>
      <c r="V21" s="36" t="s">
        <v>123</v>
      </c>
      <c r="W21" s="34" t="s">
        <v>124</v>
      </c>
    </row>
    <row r="22" spans="2:23" s="17" customFormat="1" ht="32.25" customHeight="1" x14ac:dyDescent="0.25">
      <c r="B22" s="31">
        <v>5</v>
      </c>
      <c r="C22" s="32">
        <v>44985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50</v>
      </c>
      <c r="R22" s="33">
        <f t="shared" ref="R22" si="3">U22/T22</f>
        <v>0.28650000000000003</v>
      </c>
      <c r="S22" s="31" t="s">
        <v>51</v>
      </c>
      <c r="T22" s="35">
        <v>40</v>
      </c>
      <c r="U22" s="45">
        <v>11.46</v>
      </c>
      <c r="V22" s="36" t="s">
        <v>120</v>
      </c>
      <c r="W22" s="34" t="s">
        <v>121</v>
      </c>
    </row>
    <row r="23" spans="2:23" s="17" customFormat="1" ht="32.25" customHeight="1" x14ac:dyDescent="0.25">
      <c r="B23" s="31">
        <v>6</v>
      </c>
      <c r="C23" s="32">
        <v>44985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 t="shared" si="2"/>
        <v>2.0053749999999999</v>
      </c>
      <c r="S23" s="31" t="s">
        <v>51</v>
      </c>
      <c r="T23" s="35">
        <v>8</v>
      </c>
      <c r="U23" s="45">
        <v>16.042999999999999</v>
      </c>
      <c r="V23" s="36" t="s">
        <v>93</v>
      </c>
      <c r="W23" s="34" t="s">
        <v>136</v>
      </c>
    </row>
    <row r="24" spans="2:23" s="17" customFormat="1" ht="32.25" customHeight="1" x14ac:dyDescent="0.25">
      <c r="B24" s="31">
        <v>7</v>
      </c>
      <c r="C24" s="32">
        <v>44985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50</v>
      </c>
      <c r="R24" s="33">
        <f t="shared" ref="R24:R25" si="4">U24/T24</f>
        <v>28.5</v>
      </c>
      <c r="S24" s="31" t="s">
        <v>51</v>
      </c>
      <c r="T24" s="35">
        <v>4</v>
      </c>
      <c r="U24" s="45">
        <v>114</v>
      </c>
      <c r="V24" s="36" t="s">
        <v>144</v>
      </c>
      <c r="W24" s="34" t="s">
        <v>143</v>
      </c>
    </row>
    <row r="25" spans="2:23" s="17" customFormat="1" ht="32.25" customHeight="1" x14ac:dyDescent="0.25">
      <c r="B25" s="31">
        <v>8</v>
      </c>
      <c r="C25" s="32">
        <v>44985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1" t="s">
        <v>50</v>
      </c>
      <c r="R25" s="33">
        <f t="shared" si="4"/>
        <v>40.9</v>
      </c>
      <c r="S25" s="31" t="s">
        <v>51</v>
      </c>
      <c r="T25" s="35">
        <v>2</v>
      </c>
      <c r="U25" s="45">
        <v>81.8</v>
      </c>
      <c r="V25" s="36" t="s">
        <v>147</v>
      </c>
      <c r="W25" s="34" t="s">
        <v>124</v>
      </c>
    </row>
    <row r="26" spans="2:23" s="17" customFormat="1" ht="32.25" customHeight="1" x14ac:dyDescent="0.25">
      <c r="B26" s="31">
        <v>9</v>
      </c>
      <c r="C26" s="32">
        <v>44985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1" t="s">
        <v>50</v>
      </c>
      <c r="R26" s="33">
        <f t="shared" si="2"/>
        <v>2.092127906976744</v>
      </c>
      <c r="S26" s="31" t="s">
        <v>51</v>
      </c>
      <c r="T26" s="35">
        <v>43</v>
      </c>
      <c r="U26" s="45">
        <v>89.961500000000001</v>
      </c>
      <c r="V26" s="36" t="s">
        <v>91</v>
      </c>
      <c r="W26" s="34" t="s">
        <v>137</v>
      </c>
    </row>
    <row r="27" spans="2:23" s="17" customFormat="1" ht="32.25" customHeight="1" x14ac:dyDescent="0.25">
      <c r="B27" s="31">
        <v>10</v>
      </c>
      <c r="C27" s="32">
        <v>44985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1" t="s">
        <v>50</v>
      </c>
      <c r="R27" s="33">
        <f t="shared" ref="R27" si="5">U27/T27</f>
        <v>5.95</v>
      </c>
      <c r="S27" s="31" t="s">
        <v>51</v>
      </c>
      <c r="T27" s="35">
        <v>4</v>
      </c>
      <c r="U27" s="45">
        <v>23.8</v>
      </c>
      <c r="V27" s="36" t="s">
        <v>84</v>
      </c>
      <c r="W27" s="34" t="s">
        <v>109</v>
      </c>
    </row>
    <row r="28" spans="2:23" s="17" customFormat="1" ht="47.25" customHeight="1" x14ac:dyDescent="0.25">
      <c r="B28" s="31">
        <v>11</v>
      </c>
      <c r="C28" s="32">
        <v>44985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1" t="s">
        <v>79</v>
      </c>
      <c r="R28" s="33">
        <f t="shared" ref="R28" si="6">U28/T28</f>
        <v>4.6560480037232805</v>
      </c>
      <c r="S28" s="31" t="s">
        <v>80</v>
      </c>
      <c r="T28" s="33">
        <v>60.161999999999999</v>
      </c>
      <c r="U28" s="45">
        <v>280.11716000000001</v>
      </c>
      <c r="V28" s="34" t="s">
        <v>81</v>
      </c>
      <c r="W28" s="36" t="s">
        <v>131</v>
      </c>
    </row>
    <row r="29" spans="2:23" s="19" customFormat="1" ht="36.7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 x14ac:dyDescent="0.25">
      <c r="B3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1" sqref="L31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H30" sqref="H30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2">
        <v>44985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140</v>
      </c>
      <c r="R18" s="33">
        <f t="shared" ref="R18" si="0">U18/T18</f>
        <v>64.866</v>
      </c>
      <c r="S18" s="31" t="s">
        <v>51</v>
      </c>
      <c r="T18" s="35">
        <v>1</v>
      </c>
      <c r="U18" s="45">
        <v>64.866</v>
      </c>
      <c r="V18" s="36" t="s">
        <v>141</v>
      </c>
      <c r="W18" s="34" t="s">
        <v>142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O30" sqref="O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Q39" sqref="Q39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2023-04-10T09:22:27Z</dcterms:modified>
</cp:coreProperties>
</file>