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checkCompatibility="1" defaultThemeVersion="124226"/>
  <xr:revisionPtr revIDLastSave="0" documentId="13_ncr:1_{16F3AB60-347C-47A4-BA33-04E12CC03AE1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" i="12" l="1"/>
  <c r="U34" i="12"/>
  <c r="T21" i="12"/>
  <c r="T19" i="1"/>
  <c r="R28" i="12" l="1"/>
  <c r="R20" i="4" l="1"/>
  <c r="R23" i="12"/>
  <c r="R19" i="4"/>
  <c r="R36" i="12" l="1"/>
  <c r="R25" i="12" l="1"/>
  <c r="R24" i="12"/>
  <c r="R18" i="4" l="1"/>
  <c r="R30" i="12" l="1"/>
  <c r="R27" i="12"/>
  <c r="R22" i="12" l="1"/>
  <c r="R19" i="1" l="1"/>
  <c r="R22" i="4" l="1"/>
  <c r="R26" i="12" l="1"/>
  <c r="R33" i="12" l="1"/>
  <c r="R23" i="4" l="1"/>
  <c r="R31" i="12" l="1"/>
  <c r="R32" i="12"/>
  <c r="R19" i="12" l="1"/>
  <c r="R21" i="4" l="1"/>
  <c r="R20" i="12" l="1"/>
  <c r="R29" i="12" l="1"/>
  <c r="R21" i="12"/>
  <c r="R18" i="12" l="1"/>
  <c r="R35" i="12" l="1"/>
  <c r="R18" i="13" l="1"/>
  <c r="R38" i="12" l="1"/>
  <c r="R37" i="12"/>
  <c r="R34" i="12"/>
  <c r="B20" i="13" l="1"/>
  <c r="B40" i="12"/>
  <c r="B20" i="11"/>
  <c r="B20" i="10"/>
  <c r="B21" i="9"/>
  <c r="B20" i="8"/>
  <c r="B20" i="7"/>
  <c r="B20" i="6"/>
  <c r="B20" i="5"/>
  <c r="B25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<sst xmlns="http://schemas.openxmlformats.org/spreadsheetml/2006/main" count="1106" uniqueCount="135">
  <si>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</si>
  <si>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</si>
  <si>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</si>
  <si>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</si>
  <si>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</si>
  <si>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</si>
  <si>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</si>
  <si>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</si>
  <si>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</si>
  <si>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</si>
  <si>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</si>
  <si>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</si>
  <si>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</si>
  <si>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</si>
  <si>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</si>
  <si>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</si>
  <si>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</si>
  <si>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</si>
  <si>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</si>
  <si>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</si>
  <si>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</si>
  <si>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</si>
  <si>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</si>
  <si>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</si>
  <si>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</si>
  <si>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</si>
  <si>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</si>
  <si>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</si>
  <si>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</si>
  <si>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</si>
  <si>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</si>
  <si>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</si>
  <si>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</si>
  <si>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</si>
  <si>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</si>
  <si>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</si>
  <si>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</si>
  <si>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</si>
  <si>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</si>
  <si>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</si>
  <si>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</si>
  <si>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</si>
  <si>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</si>
  <si>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</si>
  <si>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</si>
  <si>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</si>
  <si>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</si>
  <si>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</si>
  <si>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</si>
  <si>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</si>
  <si>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</si>
  <si>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</si>
  <si>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</si>
  <si>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</si>
  <si>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</si>
  <si>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</si>
  <si>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</si>
  <si>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</si>
  <si>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</si>
  <si>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</si>
  <si>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</si>
  <si>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</si>
  <si>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</si>
  <si>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</si>
  <si>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</si>
  <si>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</si>
  <si>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</si>
  <si>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</si>
  <si>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</si>
  <si>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СГМУП "Горводоканал"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</si>
  <si>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</si>
  <si>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</si>
  <si>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</si>
  <si>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</si>
  <si>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</si>
  <si>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</si>
  <si>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МУП "ТО УТВиВ № 1 "МО Сургутский  р-он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</si>
  <si>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</si>
  <si>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</si>
  <si>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</si>
  <si>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</si>
  <si>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</si>
  <si>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</si>
  <si>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</si>
  <si>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</si>
  <si>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</si>
  <si>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</si>
  <si>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ООО "Булат"</t>
  </si>
  <si>
    <t>Услуги холодного водоснабжения, водоотведения</t>
  </si>
  <si>
    <t>АО "Первый"</t>
  </si>
  <si>
    <t>АО "ГазпромЭнергоСбыт Тюмень"</t>
  </si>
  <si>
    <t>Услуги теплоэнергии</t>
  </si>
  <si>
    <t>СГМУП "ГТС"</t>
  </si>
  <si>
    <t>ИП Граховская А.В.</t>
  </si>
  <si>
    <t>Транспортные услуги</t>
  </si>
  <si>
    <t>ООО "Драйвер"</t>
  </si>
  <si>
    <t>ЧОУ "НОВОЛИК"</t>
  </si>
  <si>
    <t>ООО "ОиС"</t>
  </si>
  <si>
    <t>Услуги почты</t>
  </si>
  <si>
    <t>ФГУП "Почта России"</t>
  </si>
  <si>
    <t>ООО "Автотехзапчасть"</t>
  </si>
  <si>
    <t>ИП Банных С.В.</t>
  </si>
  <si>
    <t>Промстройпуть  ППФ ООО</t>
  </si>
  <si>
    <t>май 2022 г.</t>
  </si>
  <si>
    <t>* Информация представлена при наличии документов по состоянию на 10.06.2022</t>
  </si>
  <si>
    <t>№ 22022800374/05 от 30.04.2022</t>
  </si>
  <si>
    <t>№ 24 от 30.04.2022</t>
  </si>
  <si>
    <t>№ ВЛДМ-533 от 30.04.2022</t>
  </si>
  <si>
    <t>№ 101 от 30.04.2022</t>
  </si>
  <si>
    <t>№ 14 от 30.04.2022</t>
  </si>
  <si>
    <t>№ 818 от 30.04.2022</t>
  </si>
  <si>
    <t>№ 8010422080000429/08/00000 от 30.04.2022</t>
  </si>
  <si>
    <t>№ 22371 от 30.04.2022</t>
  </si>
  <si>
    <t>Гкалл</t>
  </si>
  <si>
    <t>№ 13149 от 30.04.2022</t>
  </si>
  <si>
    <t>№ 277730 от 30.04.2022</t>
  </si>
  <si>
    <t>№ 22043000536/86/22 от 30.04.2022</t>
  </si>
  <si>
    <t>№ 35 от 30.04.2022</t>
  </si>
  <si>
    <t>№ 4544 от 30.04.2022</t>
  </si>
  <si>
    <t>№ 178 от 30.04.2022</t>
  </si>
  <si>
    <t>ООО "Лидер Шина"</t>
  </si>
  <si>
    <t>№ 6428 от 30.04.2022</t>
  </si>
  <si>
    <t>№ 0010704/002549904 от 30.04.2022</t>
  </si>
  <si>
    <t>№ 283 от 30.04.2022</t>
  </si>
  <si>
    <t>№ 249 от 30.04.2022</t>
  </si>
  <si>
    <t>№ 18 от 30.04.2022</t>
  </si>
  <si>
    <t>№ 36 от 30.04.2022</t>
  </si>
  <si>
    <t>№ 34 от 30.04.2022</t>
  </si>
  <si>
    <t>№ 31 от 30.04.2022</t>
  </si>
  <si>
    <t>№ 310 от 30.04.2022</t>
  </si>
  <si>
    <t>№ Т043001110/073006 от 30.04.2022</t>
  </si>
  <si>
    <t>№ 214 от 30.04.2022</t>
  </si>
  <si>
    <t>№ 5450780/9013258 от 30.04.2022</t>
  </si>
  <si>
    <t>№ 1614 от 30.04.2022</t>
  </si>
  <si>
    <t>№ АТ300001987 от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</si>
</sst>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G22" sqref="G22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7.855468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35">
        <v>1</v>
      </c>
      <c r="C18" s="36">
        <v>44681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56</v>
      </c>
      <c r="R18" s="37">
        <f>U18/T18</f>
        <v>6.9320961769050284E-3</v>
      </c>
      <c r="S18" s="35" t="s">
        <v>57</v>
      </c>
      <c r="T18" s="56">
        <v>7226.2784753476217</v>
      </c>
      <c r="U18" s="56">
        <v>50.093257392208344</v>
      </c>
      <c r="V18" s="38" t="s">
        <v>55</v>
      </c>
      <c r="W18" s="35" t="s">
        <v>105</v>
      </c>
    </row>
    <row r="19" spans="2:23" s="45" customFormat="1" ht="47.25" x14ac:dyDescent="0.25">
      <c r="B19" s="35">
        <v>2</v>
      </c>
      <c r="C19" s="36">
        <v>44681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56</v>
      </c>
      <c r="R19" s="37">
        <f>U19/T19</f>
        <v>6.9117582049564637E-3</v>
      </c>
      <c r="S19" s="35" t="s">
        <v>57</v>
      </c>
      <c r="T19" s="56">
        <f>2678+308</f>
        <v>2986</v>
      </c>
      <c r="U19" s="56">
        <v>20.63851</v>
      </c>
      <c r="V19" s="38" t="s">
        <v>90</v>
      </c>
      <c r="W19" s="35" t="s">
        <v>111</v>
      </c>
    </row>
    <row r="20" spans="2:23" s="19" customFormat="1" x14ac:dyDescent="0.25"/>
    <row r="21" spans="2:23" s="19" customFormat="1" x14ac:dyDescent="0.25">
      <c r="B21" s="19" t="s">
        <v>104</v>
      </c>
      <c r="T21" s="31"/>
      <c r="U21" s="31"/>
    </row>
    <row r="22" spans="2:23" s="19" customFormat="1" ht="15.75" x14ac:dyDescent="0.25">
      <c r="R22" s="17"/>
      <c r="S22" s="27"/>
      <c r="T22" s="31"/>
      <c r="U22" s="31"/>
    </row>
    <row r="23" spans="2:23" s="19" customFormat="1" x14ac:dyDescent="0.25">
      <c r="S23" s="28"/>
      <c r="T23" s="31"/>
      <c r="U23" s="31"/>
    </row>
    <row r="24" spans="2:23" s="19" customFormat="1" ht="15.75" x14ac:dyDescent="0.25">
      <c r="S24" s="28"/>
      <c r="T24" s="29"/>
      <c r="U24" s="29"/>
    </row>
    <row r="25" spans="2:23" s="19" customFormat="1" x14ac:dyDescent="0.25">
      <c r="S25" s="26"/>
      <c r="T25" s="34"/>
      <c r="U25" s="34"/>
    </row>
    <row r="26" spans="2:23" s="19" customFormat="1" x14ac:dyDescent="0.25">
      <c r="S26" s="26"/>
      <c r="T26" s="34"/>
      <c r="U26" s="34"/>
    </row>
    <row r="27" spans="2:23" ht="15.75" x14ac:dyDescent="0.25">
      <c r="S27" s="16"/>
      <c r="T27" s="23"/>
      <c r="U27" s="23"/>
    </row>
    <row r="28" spans="2:23" x14ac:dyDescent="0.25">
      <c r="T28" s="52"/>
      <c r="U28" s="52"/>
      <c r="V28" s="15"/>
    </row>
    <row r="29" spans="2:23" x14ac:dyDescent="0.25">
      <c r="S29" s="15"/>
      <c r="T29" s="52"/>
      <c r="U29" s="52"/>
    </row>
    <row r="30" spans="2:23" x14ac:dyDescent="0.25">
      <c r="S30" s="15"/>
      <c r="T30" s="52"/>
      <c r="U30" s="32"/>
    </row>
    <row r="31" spans="2:23" x14ac:dyDescent="0.25">
      <c r="S31" s="15"/>
      <c r="T31" s="32"/>
      <c r="U31" s="32"/>
    </row>
    <row r="32" spans="2:23" x14ac:dyDescent="0.25">
      <c r="T32" s="67"/>
      <c r="U32" s="67"/>
    </row>
    <row r="33" spans="20:21" x14ac:dyDescent="0.25">
      <c r="T33" s="68"/>
      <c r="U33" s="68"/>
    </row>
    <row r="34" spans="20:21" x14ac:dyDescent="0.25">
      <c r="T34" s="32"/>
      <c r="U34" s="32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3"/>
  <sheetViews>
    <sheetView topLeftCell="A2" zoomScale="77" zoomScaleNormal="77" workbookViewId="0">
      <pane xSplit="3" ySplit="16" topLeftCell="D27" activePane="bottomRight" state="frozen"/>
      <selection activeCell="A2" sqref="A2"/>
      <selection pane="topRight" activeCell="D2" sqref="D2"/>
      <selection pane="bottomLeft" activeCell="A18" sqref="A18"/>
      <selection pane="bottomRight" activeCell="L26" sqref="L26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6"/>
      <c r="N4" s="16"/>
      <c r="O4" s="59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58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63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39" customFormat="1" ht="30" customHeight="1" x14ac:dyDescent="0.25">
      <c r="B18" s="35">
        <v>1</v>
      </c>
      <c r="C18" s="46">
        <v>44681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8" t="s">
        <v>75</v>
      </c>
      <c r="R18" s="42">
        <f t="shared" ref="R18:R36" si="0">U18/T18</f>
        <v>0.7289522727272727</v>
      </c>
      <c r="S18" s="35" t="s">
        <v>74</v>
      </c>
      <c r="T18" s="35">
        <v>17.600000000000001</v>
      </c>
      <c r="U18" s="42">
        <v>12.829560000000001</v>
      </c>
      <c r="V18" s="38" t="s">
        <v>73</v>
      </c>
      <c r="W18" s="38" t="s">
        <v>116</v>
      </c>
    </row>
    <row r="19" spans="2:23" s="39" customFormat="1" ht="30" customHeight="1" x14ac:dyDescent="0.25">
      <c r="B19" s="35">
        <v>2</v>
      </c>
      <c r="C19" s="46">
        <v>44681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8" t="s">
        <v>72</v>
      </c>
      <c r="R19" s="42">
        <f t="shared" si="0"/>
        <v>9.0210000000000008</v>
      </c>
      <c r="S19" s="35" t="s">
        <v>51</v>
      </c>
      <c r="T19" s="35">
        <v>1</v>
      </c>
      <c r="U19" s="42">
        <v>9.0210000000000008</v>
      </c>
      <c r="V19" s="38" t="s">
        <v>71</v>
      </c>
      <c r="W19" s="38" t="s">
        <v>124</v>
      </c>
    </row>
    <row r="20" spans="2:23" s="39" customFormat="1" ht="32.25" customHeight="1" x14ac:dyDescent="0.25">
      <c r="B20" s="35">
        <v>3</v>
      </c>
      <c r="C20" s="36">
        <v>44681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8" t="s">
        <v>78</v>
      </c>
      <c r="R20" s="37">
        <f t="shared" si="0"/>
        <v>6</v>
      </c>
      <c r="S20" s="35" t="s">
        <v>51</v>
      </c>
      <c r="T20" s="40">
        <v>1</v>
      </c>
      <c r="U20" s="53">
        <v>6</v>
      </c>
      <c r="V20" s="41" t="s">
        <v>77</v>
      </c>
      <c r="W20" s="41" t="s">
        <v>123</v>
      </c>
    </row>
    <row r="21" spans="2:23" s="39" customFormat="1" ht="28.5" customHeight="1" x14ac:dyDescent="0.25">
      <c r="B21" s="35">
        <v>4</v>
      </c>
      <c r="C21" s="46">
        <v>44681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47" t="s">
        <v>88</v>
      </c>
      <c r="R21" s="43">
        <f t="shared" si="0"/>
        <v>0.26399658344283844</v>
      </c>
      <c r="S21" s="48" t="s">
        <v>59</v>
      </c>
      <c r="T21" s="33">
        <f>38.05</f>
        <v>38.049999999999997</v>
      </c>
      <c r="U21" s="33">
        <v>10.045070000000001</v>
      </c>
      <c r="V21" s="50" t="s">
        <v>69</v>
      </c>
      <c r="W21" s="50" t="s">
        <v>115</v>
      </c>
    </row>
    <row r="22" spans="2:23" s="45" customFormat="1" ht="15.75" x14ac:dyDescent="0.25">
      <c r="B22" s="35">
        <v>5</v>
      </c>
      <c r="C22" s="46">
        <v>44681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60" t="s">
        <v>91</v>
      </c>
      <c r="R22" s="61">
        <f t="shared" si="0"/>
        <v>1.915247963588173</v>
      </c>
      <c r="S22" s="48" t="s">
        <v>113</v>
      </c>
      <c r="T22" s="62">
        <v>58.706200000000003</v>
      </c>
      <c r="U22" s="62">
        <v>112.43693</v>
      </c>
      <c r="V22" s="63" t="s">
        <v>92</v>
      </c>
      <c r="W22" s="63" t="s">
        <v>114</v>
      </c>
    </row>
    <row r="23" spans="2:23" s="45" customFormat="1" ht="22.5" customHeight="1" x14ac:dyDescent="0.25">
      <c r="B23" s="35">
        <v>6</v>
      </c>
      <c r="C23" s="46">
        <v>44681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44" t="s">
        <v>60</v>
      </c>
      <c r="R23" s="43">
        <f t="shared" ref="R23" si="1">U23/T23</f>
        <v>3</v>
      </c>
      <c r="S23" s="35" t="s">
        <v>54</v>
      </c>
      <c r="T23" s="48">
        <v>1</v>
      </c>
      <c r="U23" s="33">
        <v>3</v>
      </c>
      <c r="V23" s="50" t="s">
        <v>101</v>
      </c>
      <c r="W23" s="50" t="s">
        <v>117</v>
      </c>
    </row>
    <row r="24" spans="2:23" s="45" customFormat="1" ht="22.5" customHeight="1" x14ac:dyDescent="0.25">
      <c r="B24" s="35">
        <v>7</v>
      </c>
      <c r="C24" s="46">
        <v>44681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44" t="s">
        <v>60</v>
      </c>
      <c r="R24" s="43">
        <f t="shared" si="0"/>
        <v>2</v>
      </c>
      <c r="S24" s="35" t="s">
        <v>54</v>
      </c>
      <c r="T24" s="48">
        <v>1</v>
      </c>
      <c r="U24" s="33">
        <v>2</v>
      </c>
      <c r="V24" s="50" t="s">
        <v>96</v>
      </c>
      <c r="W24" s="50" t="s">
        <v>109</v>
      </c>
    </row>
    <row r="25" spans="2:23" s="45" customFormat="1" ht="22.5" customHeight="1" x14ac:dyDescent="0.25">
      <c r="B25" s="35">
        <v>8</v>
      </c>
      <c r="C25" s="46">
        <v>44681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44" t="s">
        <v>60</v>
      </c>
      <c r="R25" s="43">
        <f t="shared" si="0"/>
        <v>0.6</v>
      </c>
      <c r="S25" s="35" t="s">
        <v>54</v>
      </c>
      <c r="T25" s="48">
        <v>1</v>
      </c>
      <c r="U25" s="33">
        <v>0.6</v>
      </c>
      <c r="V25" s="50" t="s">
        <v>97</v>
      </c>
      <c r="W25" s="50" t="s">
        <v>128</v>
      </c>
    </row>
    <row r="26" spans="2:23" s="45" customFormat="1" ht="22.5" customHeight="1" x14ac:dyDescent="0.25">
      <c r="B26" s="35">
        <v>9</v>
      </c>
      <c r="C26" s="46">
        <v>44681</v>
      </c>
      <c r="D26" s="35" t="s">
        <v>52</v>
      </c>
      <c r="E26" s="35" t="s">
        <v>52</v>
      </c>
      <c r="F26" s="35" t="s">
        <v>52</v>
      </c>
      <c r="G26" s="35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  <c r="L26" s="35" t="s">
        <v>52</v>
      </c>
      <c r="M26" s="35" t="s">
        <v>52</v>
      </c>
      <c r="N26" s="35" t="s">
        <v>52</v>
      </c>
      <c r="O26" s="35" t="s">
        <v>53</v>
      </c>
      <c r="P26" s="35" t="s">
        <v>52</v>
      </c>
      <c r="Q26" s="44" t="s">
        <v>60</v>
      </c>
      <c r="R26" s="43">
        <f t="shared" ref="R26:R28" si="2">U26/T26</f>
        <v>2.4</v>
      </c>
      <c r="S26" s="35" t="s">
        <v>54</v>
      </c>
      <c r="T26" s="48">
        <v>1</v>
      </c>
      <c r="U26" s="33">
        <v>2.4</v>
      </c>
      <c r="V26" s="50" t="s">
        <v>87</v>
      </c>
      <c r="W26" s="50" t="s">
        <v>125</v>
      </c>
    </row>
    <row r="27" spans="2:23" s="39" customFormat="1" ht="27.75" customHeight="1" x14ac:dyDescent="0.25">
      <c r="B27" s="35">
        <v>10</v>
      </c>
      <c r="C27" s="46">
        <v>44681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53</v>
      </c>
      <c r="P27" s="35" t="s">
        <v>52</v>
      </c>
      <c r="Q27" s="44" t="s">
        <v>60</v>
      </c>
      <c r="R27" s="43">
        <f t="shared" si="2"/>
        <v>5</v>
      </c>
      <c r="S27" s="35" t="s">
        <v>54</v>
      </c>
      <c r="T27" s="48">
        <v>1</v>
      </c>
      <c r="U27" s="43">
        <v>5</v>
      </c>
      <c r="V27" s="38" t="s">
        <v>93</v>
      </c>
      <c r="W27" s="50" t="s">
        <v>108</v>
      </c>
    </row>
    <row r="28" spans="2:23" s="39" customFormat="1" ht="34.5" customHeight="1" x14ac:dyDescent="0.25">
      <c r="B28" s="35">
        <v>11</v>
      </c>
      <c r="C28" s="46">
        <v>44681</v>
      </c>
      <c r="D28" s="35" t="s">
        <v>52</v>
      </c>
      <c r="E28" s="35" t="s">
        <v>52</v>
      </c>
      <c r="F28" s="35" t="s">
        <v>52</v>
      </c>
      <c r="G28" s="35" t="s">
        <v>52</v>
      </c>
      <c r="H28" s="35" t="s">
        <v>52</v>
      </c>
      <c r="I28" s="35" t="s">
        <v>52</v>
      </c>
      <c r="J28" s="35" t="s">
        <v>52</v>
      </c>
      <c r="K28" s="35" t="s">
        <v>52</v>
      </c>
      <c r="L28" s="35" t="s">
        <v>52</v>
      </c>
      <c r="M28" s="35" t="s">
        <v>52</v>
      </c>
      <c r="N28" s="35" t="s">
        <v>52</v>
      </c>
      <c r="O28" s="35" t="s">
        <v>53</v>
      </c>
      <c r="P28" s="35" t="s">
        <v>52</v>
      </c>
      <c r="Q28" s="44" t="s">
        <v>60</v>
      </c>
      <c r="R28" s="43">
        <f t="shared" si="2"/>
        <v>18</v>
      </c>
      <c r="S28" s="35" t="s">
        <v>54</v>
      </c>
      <c r="T28" s="48">
        <v>1</v>
      </c>
      <c r="U28" s="43">
        <v>18</v>
      </c>
      <c r="V28" s="38" t="s">
        <v>102</v>
      </c>
      <c r="W28" s="50" t="s">
        <v>106</v>
      </c>
    </row>
    <row r="29" spans="2:23" s="39" customFormat="1" ht="34.5" customHeight="1" x14ac:dyDescent="0.25">
      <c r="B29" s="35">
        <v>12</v>
      </c>
      <c r="C29" s="46">
        <v>44681</v>
      </c>
      <c r="D29" s="35" t="s">
        <v>52</v>
      </c>
      <c r="E29" s="35" t="s">
        <v>52</v>
      </c>
      <c r="F29" s="35" t="s">
        <v>52</v>
      </c>
      <c r="G29" s="35" t="s">
        <v>52</v>
      </c>
      <c r="H29" s="35" t="s">
        <v>52</v>
      </c>
      <c r="I29" s="35" t="s">
        <v>52</v>
      </c>
      <c r="J29" s="35" t="s">
        <v>52</v>
      </c>
      <c r="K29" s="35" t="s">
        <v>52</v>
      </c>
      <c r="L29" s="35" t="s">
        <v>52</v>
      </c>
      <c r="M29" s="35" t="s">
        <v>52</v>
      </c>
      <c r="N29" s="35" t="s">
        <v>52</v>
      </c>
      <c r="O29" s="35" t="s">
        <v>53</v>
      </c>
      <c r="P29" s="35" t="s">
        <v>52</v>
      </c>
      <c r="Q29" s="44" t="s">
        <v>60</v>
      </c>
      <c r="R29" s="43">
        <f t="shared" si="0"/>
        <v>87.531899999999993</v>
      </c>
      <c r="S29" s="35" t="s">
        <v>54</v>
      </c>
      <c r="T29" s="48">
        <v>1</v>
      </c>
      <c r="U29" s="43">
        <v>87.531899999999993</v>
      </c>
      <c r="V29" s="38" t="s">
        <v>76</v>
      </c>
      <c r="W29" s="50" t="s">
        <v>118</v>
      </c>
    </row>
    <row r="30" spans="2:23" s="39" customFormat="1" ht="15.75" x14ac:dyDescent="0.25">
      <c r="B30" s="35">
        <v>13</v>
      </c>
      <c r="C30" s="46">
        <v>44681</v>
      </c>
      <c r="D30" s="35" t="s">
        <v>52</v>
      </c>
      <c r="E30" s="35" t="s">
        <v>52</v>
      </c>
      <c r="F30" s="35" t="s">
        <v>52</v>
      </c>
      <c r="G30" s="35" t="s">
        <v>52</v>
      </c>
      <c r="H30" s="35" t="s">
        <v>52</v>
      </c>
      <c r="I30" s="35" t="s">
        <v>52</v>
      </c>
      <c r="J30" s="35" t="s">
        <v>52</v>
      </c>
      <c r="K30" s="35" t="s">
        <v>52</v>
      </c>
      <c r="L30" s="35" t="s">
        <v>52</v>
      </c>
      <c r="M30" s="35" t="s">
        <v>52</v>
      </c>
      <c r="N30" s="35" t="s">
        <v>52</v>
      </c>
      <c r="O30" s="35" t="s">
        <v>53</v>
      </c>
      <c r="P30" s="35" t="s">
        <v>52</v>
      </c>
      <c r="Q30" s="44" t="s">
        <v>94</v>
      </c>
      <c r="R30" s="43">
        <f t="shared" ref="R30" si="3">U30/T30</f>
        <v>11.68</v>
      </c>
      <c r="S30" s="35" t="s">
        <v>51</v>
      </c>
      <c r="T30" s="48">
        <v>9</v>
      </c>
      <c r="U30" s="43">
        <f>12.96+92.16</f>
        <v>105.12</v>
      </c>
      <c r="V30" s="44" t="s">
        <v>80</v>
      </c>
      <c r="W30" s="44" t="s">
        <v>117</v>
      </c>
    </row>
    <row r="31" spans="2:23" s="39" customFormat="1" ht="15.75" x14ac:dyDescent="0.25">
      <c r="B31" s="35">
        <v>14</v>
      </c>
      <c r="C31" s="46">
        <v>44681</v>
      </c>
      <c r="D31" s="35" t="s">
        <v>52</v>
      </c>
      <c r="E31" s="35" t="s">
        <v>52</v>
      </c>
      <c r="F31" s="35" t="s">
        <v>52</v>
      </c>
      <c r="G31" s="35" t="s">
        <v>52</v>
      </c>
      <c r="H31" s="35" t="s">
        <v>52</v>
      </c>
      <c r="I31" s="35" t="s">
        <v>52</v>
      </c>
      <c r="J31" s="35" t="s">
        <v>52</v>
      </c>
      <c r="K31" s="35" t="s">
        <v>52</v>
      </c>
      <c r="L31" s="35" t="s">
        <v>52</v>
      </c>
      <c r="M31" s="35" t="s">
        <v>52</v>
      </c>
      <c r="N31" s="35" t="s">
        <v>52</v>
      </c>
      <c r="O31" s="35" t="s">
        <v>53</v>
      </c>
      <c r="P31" s="35" t="s">
        <v>52</v>
      </c>
      <c r="Q31" s="44" t="s">
        <v>81</v>
      </c>
      <c r="R31" s="43">
        <f t="shared" si="0"/>
        <v>35.104210000000002</v>
      </c>
      <c r="S31" s="35" t="s">
        <v>54</v>
      </c>
      <c r="T31" s="48">
        <v>1</v>
      </c>
      <c r="U31" s="43">
        <v>35.104210000000002</v>
      </c>
      <c r="V31" s="44" t="s">
        <v>80</v>
      </c>
      <c r="W31" s="44" t="s">
        <v>127</v>
      </c>
    </row>
    <row r="32" spans="2:23" s="39" customFormat="1" ht="15.75" x14ac:dyDescent="0.25">
      <c r="B32" s="35">
        <v>15</v>
      </c>
      <c r="C32" s="46">
        <v>44681</v>
      </c>
      <c r="D32" s="35" t="s">
        <v>52</v>
      </c>
      <c r="E32" s="35" t="s">
        <v>52</v>
      </c>
      <c r="F32" s="35" t="s">
        <v>52</v>
      </c>
      <c r="G32" s="35" t="s">
        <v>52</v>
      </c>
      <c r="H32" s="35" t="s">
        <v>52</v>
      </c>
      <c r="I32" s="35" t="s">
        <v>52</v>
      </c>
      <c r="J32" s="35" t="s">
        <v>52</v>
      </c>
      <c r="K32" s="35" t="s">
        <v>52</v>
      </c>
      <c r="L32" s="35" t="s">
        <v>52</v>
      </c>
      <c r="M32" s="35" t="s">
        <v>52</v>
      </c>
      <c r="N32" s="35" t="s">
        <v>52</v>
      </c>
      <c r="O32" s="35" t="s">
        <v>53</v>
      </c>
      <c r="P32" s="35" t="s">
        <v>52</v>
      </c>
      <c r="Q32" s="44" t="s">
        <v>60</v>
      </c>
      <c r="R32" s="43">
        <f t="shared" si="0"/>
        <v>150</v>
      </c>
      <c r="S32" s="35" t="s">
        <v>54</v>
      </c>
      <c r="T32" s="48">
        <v>1</v>
      </c>
      <c r="U32" s="43">
        <v>150</v>
      </c>
      <c r="V32" s="44" t="s">
        <v>80</v>
      </c>
      <c r="W32" s="44" t="s">
        <v>126</v>
      </c>
    </row>
    <row r="33" spans="2:23" s="39" customFormat="1" ht="31.5" x14ac:dyDescent="0.25">
      <c r="B33" s="35">
        <v>16</v>
      </c>
      <c r="C33" s="46">
        <v>44681</v>
      </c>
      <c r="D33" s="35" t="s">
        <v>52</v>
      </c>
      <c r="E33" s="35" t="s">
        <v>52</v>
      </c>
      <c r="F33" s="35" t="s">
        <v>52</v>
      </c>
      <c r="G33" s="35" t="s">
        <v>52</v>
      </c>
      <c r="H33" s="35" t="s">
        <v>52</v>
      </c>
      <c r="I33" s="35" t="s">
        <v>52</v>
      </c>
      <c r="J33" s="35" t="s">
        <v>52</v>
      </c>
      <c r="K33" s="35" t="s">
        <v>52</v>
      </c>
      <c r="L33" s="35" t="s">
        <v>52</v>
      </c>
      <c r="M33" s="35" t="s">
        <v>52</v>
      </c>
      <c r="N33" s="35" t="s">
        <v>52</v>
      </c>
      <c r="O33" s="35" t="s">
        <v>53</v>
      </c>
      <c r="P33" s="35" t="s">
        <v>52</v>
      </c>
      <c r="Q33" s="47" t="s">
        <v>65</v>
      </c>
      <c r="R33" s="43">
        <f t="shared" si="0"/>
        <v>11.305</v>
      </c>
      <c r="S33" s="35" t="s">
        <v>51</v>
      </c>
      <c r="T33" s="48">
        <v>1</v>
      </c>
      <c r="U33" s="43">
        <v>11.305</v>
      </c>
      <c r="V33" s="38" t="s">
        <v>86</v>
      </c>
      <c r="W33" s="50" t="s">
        <v>129</v>
      </c>
    </row>
    <row r="34" spans="2:23" s="39" customFormat="1" ht="31.5" x14ac:dyDescent="0.25">
      <c r="B34" s="35">
        <v>17</v>
      </c>
      <c r="C34" s="46">
        <v>44681</v>
      </c>
      <c r="D34" s="35" t="s">
        <v>52</v>
      </c>
      <c r="E34" s="35" t="s">
        <v>52</v>
      </c>
      <c r="F34" s="35" t="s">
        <v>52</v>
      </c>
      <c r="G34" s="35" t="s">
        <v>52</v>
      </c>
      <c r="H34" s="35" t="s">
        <v>52</v>
      </c>
      <c r="I34" s="35" t="s">
        <v>52</v>
      </c>
      <c r="J34" s="35" t="s">
        <v>52</v>
      </c>
      <c r="K34" s="35" t="s">
        <v>52</v>
      </c>
      <c r="L34" s="35" t="s">
        <v>52</v>
      </c>
      <c r="M34" s="35" t="s">
        <v>52</v>
      </c>
      <c r="N34" s="35" t="s">
        <v>52</v>
      </c>
      <c r="O34" s="35" t="s">
        <v>53</v>
      </c>
      <c r="P34" s="35" t="s">
        <v>52</v>
      </c>
      <c r="Q34" s="47" t="s">
        <v>85</v>
      </c>
      <c r="R34" s="43">
        <f t="shared" si="0"/>
        <v>4.0779999999999994</v>
      </c>
      <c r="S34" s="35" t="s">
        <v>54</v>
      </c>
      <c r="T34" s="48">
        <v>1</v>
      </c>
      <c r="U34" s="43">
        <f>1.735+0.8931+1.4499</f>
        <v>4.0779999999999994</v>
      </c>
      <c r="V34" s="44" t="s">
        <v>61</v>
      </c>
      <c r="W34" s="47" t="s">
        <v>122</v>
      </c>
    </row>
    <row r="35" spans="2:23" s="39" customFormat="1" ht="31.5" x14ac:dyDescent="0.25">
      <c r="B35" s="35">
        <v>18</v>
      </c>
      <c r="C35" s="46">
        <v>44681</v>
      </c>
      <c r="D35" s="35" t="s">
        <v>52</v>
      </c>
      <c r="E35" s="35" t="s">
        <v>52</v>
      </c>
      <c r="F35" s="35" t="s">
        <v>52</v>
      </c>
      <c r="G35" s="35" t="s">
        <v>52</v>
      </c>
      <c r="H35" s="35" t="s">
        <v>52</v>
      </c>
      <c r="I35" s="35" t="s">
        <v>52</v>
      </c>
      <c r="J35" s="35" t="s">
        <v>52</v>
      </c>
      <c r="K35" s="35" t="s">
        <v>52</v>
      </c>
      <c r="L35" s="35" t="s">
        <v>52</v>
      </c>
      <c r="M35" s="35" t="s">
        <v>52</v>
      </c>
      <c r="N35" s="35" t="s">
        <v>52</v>
      </c>
      <c r="O35" s="35" t="s">
        <v>53</v>
      </c>
      <c r="P35" s="35" t="s">
        <v>52</v>
      </c>
      <c r="Q35" s="47" t="s">
        <v>65</v>
      </c>
      <c r="R35" s="43">
        <f t="shared" si="0"/>
        <v>28.552759999999999</v>
      </c>
      <c r="S35" s="35" t="s">
        <v>54</v>
      </c>
      <c r="T35" s="48">
        <v>1</v>
      </c>
      <c r="U35" s="43">
        <v>28.552759999999999</v>
      </c>
      <c r="V35" s="44" t="s">
        <v>70</v>
      </c>
      <c r="W35" s="44" t="s">
        <v>119</v>
      </c>
    </row>
    <row r="36" spans="2:23" s="39" customFormat="1" ht="31.5" x14ac:dyDescent="0.25">
      <c r="B36" s="35">
        <v>19</v>
      </c>
      <c r="C36" s="46">
        <v>44681</v>
      </c>
      <c r="D36" s="35" t="s">
        <v>52</v>
      </c>
      <c r="E36" s="35" t="s">
        <v>52</v>
      </c>
      <c r="F36" s="35" t="s">
        <v>52</v>
      </c>
      <c r="G36" s="35" t="s">
        <v>52</v>
      </c>
      <c r="H36" s="35" t="s">
        <v>52</v>
      </c>
      <c r="I36" s="35" t="s">
        <v>52</v>
      </c>
      <c r="J36" s="35" t="s">
        <v>52</v>
      </c>
      <c r="K36" s="35" t="s">
        <v>52</v>
      </c>
      <c r="L36" s="35" t="s">
        <v>52</v>
      </c>
      <c r="M36" s="35" t="s">
        <v>52</v>
      </c>
      <c r="N36" s="35" t="s">
        <v>52</v>
      </c>
      <c r="O36" s="35" t="s">
        <v>53</v>
      </c>
      <c r="P36" s="35" t="s">
        <v>52</v>
      </c>
      <c r="Q36" s="44" t="s">
        <v>98</v>
      </c>
      <c r="R36" s="43">
        <f t="shared" si="0"/>
        <v>1.4196428571428572</v>
      </c>
      <c r="S36" s="35" t="s">
        <v>51</v>
      </c>
      <c r="T36" s="48">
        <v>14</v>
      </c>
      <c r="U36" s="43">
        <v>19.875</v>
      </c>
      <c r="V36" s="44" t="s">
        <v>99</v>
      </c>
      <c r="W36" s="47" t="s">
        <v>130</v>
      </c>
    </row>
    <row r="37" spans="2:23" s="39" customFormat="1" ht="31.5" x14ac:dyDescent="0.25">
      <c r="B37" s="35">
        <v>20</v>
      </c>
      <c r="C37" s="46">
        <v>44681</v>
      </c>
      <c r="D37" s="35" t="s">
        <v>52</v>
      </c>
      <c r="E37" s="35" t="s">
        <v>52</v>
      </c>
      <c r="F37" s="35" t="s">
        <v>52</v>
      </c>
      <c r="G37" s="35" t="s">
        <v>52</v>
      </c>
      <c r="H37" s="35" t="s">
        <v>52</v>
      </c>
      <c r="I37" s="35" t="s">
        <v>52</v>
      </c>
      <c r="J37" s="35" t="s">
        <v>52</v>
      </c>
      <c r="K37" s="35" t="s">
        <v>52</v>
      </c>
      <c r="L37" s="35" t="s">
        <v>52</v>
      </c>
      <c r="M37" s="35" t="s">
        <v>52</v>
      </c>
      <c r="N37" s="35" t="s">
        <v>52</v>
      </c>
      <c r="O37" s="35" t="s">
        <v>53</v>
      </c>
      <c r="P37" s="35" t="s">
        <v>52</v>
      </c>
      <c r="Q37" s="44" t="s">
        <v>63</v>
      </c>
      <c r="R37" s="43">
        <f t="shared" ref="R37:R38" si="4">U37/T37</f>
        <v>26.358000000000001</v>
      </c>
      <c r="S37" s="35" t="s">
        <v>54</v>
      </c>
      <c r="T37" s="48">
        <v>1</v>
      </c>
      <c r="U37" s="43">
        <v>26.358000000000001</v>
      </c>
      <c r="V37" s="44" t="s">
        <v>62</v>
      </c>
      <c r="W37" s="47" t="s">
        <v>132</v>
      </c>
    </row>
    <row r="38" spans="2:23" s="45" customFormat="1" ht="33" customHeight="1" x14ac:dyDescent="0.25">
      <c r="B38" s="35">
        <v>21</v>
      </c>
      <c r="C38" s="46">
        <v>44681</v>
      </c>
      <c r="D38" s="35" t="s">
        <v>52</v>
      </c>
      <c r="E38" s="35" t="s">
        <v>52</v>
      </c>
      <c r="F38" s="35" t="s">
        <v>52</v>
      </c>
      <c r="G38" s="35" t="s">
        <v>52</v>
      </c>
      <c r="H38" s="35" t="s">
        <v>52</v>
      </c>
      <c r="I38" s="35" t="s">
        <v>52</v>
      </c>
      <c r="J38" s="35" t="s">
        <v>52</v>
      </c>
      <c r="K38" s="35" t="s">
        <v>52</v>
      </c>
      <c r="L38" s="35" t="s">
        <v>52</v>
      </c>
      <c r="M38" s="35" t="s">
        <v>52</v>
      </c>
      <c r="N38" s="35" t="s">
        <v>52</v>
      </c>
      <c r="O38" s="35" t="s">
        <v>53</v>
      </c>
      <c r="P38" s="35" t="s">
        <v>52</v>
      </c>
      <c r="Q38" s="38" t="s">
        <v>58</v>
      </c>
      <c r="R38" s="43">
        <f t="shared" si="4"/>
        <v>15</v>
      </c>
      <c r="S38" s="35" t="s">
        <v>54</v>
      </c>
      <c r="T38" s="48">
        <v>1</v>
      </c>
      <c r="U38" s="43">
        <v>15</v>
      </c>
      <c r="V38" s="49" t="s">
        <v>64</v>
      </c>
      <c r="W38" s="44" t="s">
        <v>131</v>
      </c>
    </row>
    <row r="39" spans="2:23" s="19" customFormat="1" x14ac:dyDescent="0.25"/>
    <row r="40" spans="2:23" s="19" customFormat="1" x14ac:dyDescent="0.25">
      <c r="B40" s="19" t="str">
        <f>'(1) Приобретение электроэнергии'!B21</f>
        <v>* Информация представлена при наличии документов по состоянию на 10.06.2022</v>
      </c>
    </row>
    <row r="41" spans="2:23" s="19" customFormat="1" x14ac:dyDescent="0.25"/>
    <row r="42" spans="2:23" s="19" customFormat="1" x14ac:dyDescent="0.25">
      <c r="T42" s="30"/>
      <c r="U42" s="30"/>
    </row>
    <row r="43" spans="2:23" s="19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V31" sqref="V31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7" customFormat="1" ht="32.25" customHeight="1" x14ac:dyDescent="0.25">
      <c r="B18" s="35">
        <v>1</v>
      </c>
      <c r="C18" s="46">
        <v>44681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48" t="s">
        <v>66</v>
      </c>
      <c r="R18" s="43">
        <f>U18/T18</f>
        <v>4.0032382626565159E-2</v>
      </c>
      <c r="S18" s="48" t="s">
        <v>67</v>
      </c>
      <c r="T18" s="56">
        <v>3404.0385455492087</v>
      </c>
      <c r="U18" s="56">
        <v>136.27177353100228</v>
      </c>
      <c r="V18" s="41" t="s">
        <v>68</v>
      </c>
      <c r="W18" s="48" t="s">
        <v>110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10.06.2022</v>
      </c>
    </row>
    <row r="21" spans="2:23" x14ac:dyDescent="0.25">
      <c r="T21" s="24"/>
      <c r="U21" s="24"/>
    </row>
    <row r="22" spans="2:23" ht="15.75" x14ac:dyDescent="0.25">
      <c r="T22" s="23"/>
      <c r="U22" s="23"/>
    </row>
    <row r="23" spans="2:23" ht="15.75" x14ac:dyDescent="0.25">
      <c r="R23" s="21"/>
      <c r="S23" s="21"/>
      <c r="T23" s="23"/>
      <c r="U23" s="23"/>
    </row>
    <row r="24" spans="2:23" x14ac:dyDescent="0.25">
      <c r="R24" s="22"/>
      <c r="S24" s="22"/>
      <c r="T24" s="24"/>
      <c r="U24" s="24"/>
    </row>
    <row r="25" spans="2:23" x14ac:dyDescent="0.25">
      <c r="R25" s="22"/>
      <c r="S25" s="22"/>
      <c r="T25" s="24"/>
      <c r="U25" s="24"/>
    </row>
    <row r="26" spans="2:23" x14ac:dyDescent="0.25">
      <c r="R26" s="22"/>
      <c r="S26" s="22"/>
      <c r="T26" s="24"/>
      <c r="U26" s="24"/>
    </row>
    <row r="27" spans="2:23" ht="15.75" x14ac:dyDescent="0.25">
      <c r="R27" s="21"/>
      <c r="S27" s="21"/>
      <c r="T27" s="23"/>
      <c r="U27" s="23"/>
    </row>
    <row r="28" spans="2:23" x14ac:dyDescent="0.25">
      <c r="R28" s="21"/>
      <c r="S28" s="21"/>
      <c r="T28" s="24"/>
      <c r="U28" s="24"/>
    </row>
    <row r="29" spans="2:23" x14ac:dyDescent="0.25">
      <c r="R29" s="21"/>
      <c r="S29" s="21"/>
      <c r="T29" s="24"/>
      <c r="U29" s="24"/>
    </row>
    <row r="30" spans="2:23" x14ac:dyDescent="0.25">
      <c r="T30" s="24"/>
      <c r="U30" s="24"/>
    </row>
    <row r="31" spans="2:23" x14ac:dyDescent="0.25">
      <c r="T31" s="32"/>
      <c r="U31" s="32"/>
    </row>
    <row r="32" spans="2:23" x14ac:dyDescent="0.25">
      <c r="T32" s="54"/>
      <c r="U32" s="54"/>
    </row>
    <row r="34" spans="20:21" x14ac:dyDescent="0.25">
      <c r="T34" s="52"/>
      <c r="U34" s="52"/>
    </row>
    <row r="35" spans="20:21" x14ac:dyDescent="0.25">
      <c r="T35" s="54"/>
      <c r="U35" s="54"/>
    </row>
    <row r="36" spans="20:21" x14ac:dyDescent="0.25">
      <c r="T36" s="55"/>
      <c r="U36" s="5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5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I32" sqref="I32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63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32.25" customHeight="1" x14ac:dyDescent="0.25">
      <c r="B18" s="35">
        <v>1</v>
      </c>
      <c r="C18" s="36">
        <v>44681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50</v>
      </c>
      <c r="R18" s="37">
        <f t="shared" ref="R18" si="0">U18/T18</f>
        <v>1.4145454545454546</v>
      </c>
      <c r="S18" s="35" t="s">
        <v>51</v>
      </c>
      <c r="T18" s="40">
        <v>11</v>
      </c>
      <c r="U18" s="51">
        <v>15.56</v>
      </c>
      <c r="V18" s="41" t="s">
        <v>95</v>
      </c>
      <c r="W18" s="38" t="s">
        <v>117</v>
      </c>
    </row>
    <row r="19" spans="2:23" s="39" customFormat="1" ht="32.25" customHeight="1" x14ac:dyDescent="0.25">
      <c r="B19" s="35">
        <v>2</v>
      </c>
      <c r="C19" s="36">
        <v>44681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50</v>
      </c>
      <c r="R19" s="37">
        <f t="shared" ref="R19:R20" si="1">U19/T19</f>
        <v>12.865</v>
      </c>
      <c r="S19" s="35" t="s">
        <v>51</v>
      </c>
      <c r="T19" s="40">
        <v>1</v>
      </c>
      <c r="U19" s="51">
        <v>12.865</v>
      </c>
      <c r="V19" s="41" t="s">
        <v>100</v>
      </c>
      <c r="W19" s="38" t="s">
        <v>134</v>
      </c>
    </row>
    <row r="20" spans="2:23" s="39" customFormat="1" ht="32.25" customHeight="1" x14ac:dyDescent="0.25">
      <c r="B20" s="35">
        <v>3</v>
      </c>
      <c r="C20" s="36">
        <v>44681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5" t="s">
        <v>50</v>
      </c>
      <c r="R20" s="37">
        <f t="shared" si="1"/>
        <v>19.5792</v>
      </c>
      <c r="S20" s="35" t="s">
        <v>51</v>
      </c>
      <c r="T20" s="40">
        <v>1</v>
      </c>
      <c r="U20" s="51">
        <v>19.5792</v>
      </c>
      <c r="V20" s="41" t="s">
        <v>120</v>
      </c>
      <c r="W20" s="38" t="s">
        <v>121</v>
      </c>
    </row>
    <row r="21" spans="2:23" s="39" customFormat="1" ht="32.25" customHeight="1" x14ac:dyDescent="0.25">
      <c r="B21" s="35">
        <v>4</v>
      </c>
      <c r="C21" s="36">
        <v>44681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5" t="s">
        <v>50</v>
      </c>
      <c r="R21" s="37">
        <f t="shared" ref="R21" si="2">U21/T21</f>
        <v>2.2718333333333334</v>
      </c>
      <c r="S21" s="35" t="s">
        <v>51</v>
      </c>
      <c r="T21" s="40">
        <v>12</v>
      </c>
      <c r="U21" s="51">
        <v>27.262</v>
      </c>
      <c r="V21" s="41" t="s">
        <v>79</v>
      </c>
      <c r="W21" s="38" t="s">
        <v>107</v>
      </c>
    </row>
    <row r="22" spans="2:23" s="39" customFormat="1" ht="32.25" customHeight="1" x14ac:dyDescent="0.25">
      <c r="B22" s="35">
        <v>5</v>
      </c>
      <c r="C22" s="36">
        <v>44681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35" t="s">
        <v>50</v>
      </c>
      <c r="R22" s="37">
        <f t="shared" ref="R22" si="3">U22/T22</f>
        <v>4.1349999999999998</v>
      </c>
      <c r="S22" s="35" t="s">
        <v>51</v>
      </c>
      <c r="T22" s="40">
        <v>2</v>
      </c>
      <c r="U22" s="51">
        <v>8.27</v>
      </c>
      <c r="V22" s="41" t="s">
        <v>89</v>
      </c>
      <c r="W22" s="38" t="s">
        <v>133</v>
      </c>
    </row>
    <row r="23" spans="2:23" s="39" customFormat="1" ht="47.25" customHeight="1" x14ac:dyDescent="0.25">
      <c r="B23" s="35">
        <v>6</v>
      </c>
      <c r="C23" s="36">
        <v>44681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35" t="s">
        <v>82</v>
      </c>
      <c r="R23" s="37">
        <f t="shared" ref="R23" si="4">U23/T23</f>
        <v>4.1128440846824406</v>
      </c>
      <c r="S23" s="35" t="s">
        <v>83</v>
      </c>
      <c r="T23" s="37">
        <v>40.15</v>
      </c>
      <c r="U23" s="51">
        <v>165.13068999999999</v>
      </c>
      <c r="V23" s="38" t="s">
        <v>84</v>
      </c>
      <c r="W23" s="41" t="s">
        <v>112</v>
      </c>
    </row>
    <row r="24" spans="2:23" s="20" customFormat="1" ht="36.7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 x14ac:dyDescent="0.25">
      <c r="B25" t="str">
        <f>'(1) Приобретение электроэнергии'!B21</f>
        <v>* Информация представлена при наличии документов по состоянию на 10.06.2022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3" sqref="L33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64" t="s">
        <v>52</v>
      </c>
      <c r="C18" s="64" t="s">
        <v>52</v>
      </c>
      <c r="D18" s="64" t="s">
        <v>52</v>
      </c>
      <c r="E18" s="64" t="s">
        <v>52</v>
      </c>
      <c r="F18" s="64" t="s">
        <v>52</v>
      </c>
      <c r="G18" s="64" t="s">
        <v>52</v>
      </c>
      <c r="H18" s="64" t="s">
        <v>52</v>
      </c>
      <c r="I18" s="64" t="s">
        <v>52</v>
      </c>
      <c r="J18" s="64" t="s">
        <v>52</v>
      </c>
      <c r="K18" s="64" t="s">
        <v>52</v>
      </c>
      <c r="L18" s="64" t="s">
        <v>52</v>
      </c>
      <c r="M18" s="64" t="s">
        <v>52</v>
      </c>
      <c r="N18" s="64" t="s">
        <v>52</v>
      </c>
      <c r="O18" s="64" t="s">
        <v>52</v>
      </c>
      <c r="P18" s="64" t="s">
        <v>52</v>
      </c>
      <c r="Q18" s="64" t="s">
        <v>52</v>
      </c>
      <c r="R18" s="64" t="s">
        <v>52</v>
      </c>
      <c r="S18" s="64" t="s">
        <v>52</v>
      </c>
      <c r="T18" s="64" t="s">
        <v>52</v>
      </c>
      <c r="U18" s="64" t="s">
        <v>52</v>
      </c>
      <c r="V18" s="64" t="s">
        <v>52</v>
      </c>
      <c r="W18" s="64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N40" sqref="N40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.710937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63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8" customHeight="1" x14ac:dyDescent="0.25">
      <c r="B18" s="65" t="s">
        <v>52</v>
      </c>
      <c r="C18" s="65" t="s">
        <v>52</v>
      </c>
      <c r="D18" s="65" t="s">
        <v>52</v>
      </c>
      <c r="E18" s="65" t="s">
        <v>52</v>
      </c>
      <c r="F18" s="65" t="s">
        <v>52</v>
      </c>
      <c r="G18" s="65" t="s">
        <v>52</v>
      </c>
      <c r="H18" s="65" t="s">
        <v>52</v>
      </c>
      <c r="I18" s="65" t="s">
        <v>52</v>
      </c>
      <c r="J18" s="65" t="s">
        <v>52</v>
      </c>
      <c r="K18" s="65" t="s">
        <v>52</v>
      </c>
      <c r="L18" s="65" t="s">
        <v>52</v>
      </c>
      <c r="M18" s="65" t="s">
        <v>52</v>
      </c>
      <c r="N18" s="65" t="s">
        <v>52</v>
      </c>
      <c r="O18" s="65" t="s">
        <v>52</v>
      </c>
      <c r="P18" s="65" t="s">
        <v>52</v>
      </c>
      <c r="Q18" s="65" t="s">
        <v>52</v>
      </c>
      <c r="R18" s="65" t="s">
        <v>52</v>
      </c>
      <c r="S18" s="65" t="s">
        <v>52</v>
      </c>
      <c r="T18" s="65" t="s">
        <v>52</v>
      </c>
      <c r="U18" s="65" t="s">
        <v>52</v>
      </c>
      <c r="V18" s="65" t="s">
        <v>52</v>
      </c>
      <c r="W18" s="6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K27" sqref="K27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51" customHeight="1" x14ac:dyDescent="0.25">
      <c r="B18" s="65" t="s">
        <v>52</v>
      </c>
      <c r="C18" s="65" t="s">
        <v>52</v>
      </c>
      <c r="D18" s="65" t="s">
        <v>52</v>
      </c>
      <c r="E18" s="65" t="s">
        <v>52</v>
      </c>
      <c r="F18" s="65" t="s">
        <v>52</v>
      </c>
      <c r="G18" s="65" t="s">
        <v>52</v>
      </c>
      <c r="H18" s="65" t="s">
        <v>52</v>
      </c>
      <c r="I18" s="65" t="s">
        <v>52</v>
      </c>
      <c r="J18" s="65" t="s">
        <v>52</v>
      </c>
      <c r="K18" s="65" t="s">
        <v>52</v>
      </c>
      <c r="L18" s="65" t="s">
        <v>52</v>
      </c>
      <c r="M18" s="65" t="s">
        <v>52</v>
      </c>
      <c r="N18" s="65" t="s">
        <v>52</v>
      </c>
      <c r="O18" s="65" t="s">
        <v>52</v>
      </c>
      <c r="P18" s="65" t="s">
        <v>52</v>
      </c>
      <c r="Q18" s="65" t="s">
        <v>52</v>
      </c>
      <c r="R18" s="65" t="s">
        <v>52</v>
      </c>
      <c r="S18" s="65" t="s">
        <v>52</v>
      </c>
      <c r="T18" s="65" t="s">
        <v>52</v>
      </c>
      <c r="U18" s="65" t="s">
        <v>52</v>
      </c>
      <c r="V18" s="65" t="s">
        <v>52</v>
      </c>
      <c r="W18" s="6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P32" sqref="P3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R28" sqref="R28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22.5" customHeight="1" x14ac:dyDescent="0.25">
      <c r="B18" s="35" t="s">
        <v>52</v>
      </c>
      <c r="C18" s="35" t="s">
        <v>52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52</v>
      </c>
      <c r="P18" s="35" t="s">
        <v>52</v>
      </c>
      <c r="Q18" s="35" t="s">
        <v>52</v>
      </c>
      <c r="R18" s="35" t="s">
        <v>52</v>
      </c>
      <c r="S18" s="35" t="s">
        <v>52</v>
      </c>
      <c r="T18" s="35" t="s">
        <v>52</v>
      </c>
      <c r="U18" s="35" t="s">
        <v>52</v>
      </c>
      <c r="V18" s="35" t="s">
        <v>52</v>
      </c>
      <c r="W18" s="35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10.06.2022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май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5" t="s">
        <v>52</v>
      </c>
      <c r="C18" s="25" t="s">
        <v>52</v>
      </c>
      <c r="D18" s="25" t="s">
        <v>52</v>
      </c>
      <c r="E18" s="25" t="s">
        <v>52</v>
      </c>
      <c r="F18" s="25" t="s">
        <v>52</v>
      </c>
      <c r="G18" s="25" t="s">
        <v>52</v>
      </c>
      <c r="H18" s="25" t="s">
        <v>52</v>
      </c>
      <c r="I18" s="25" t="s">
        <v>52</v>
      </c>
      <c r="J18" s="25" t="s">
        <v>52</v>
      </c>
      <c r="K18" s="25" t="s">
        <v>52</v>
      </c>
      <c r="L18" s="25" t="s">
        <v>52</v>
      </c>
      <c r="M18" s="25" t="s">
        <v>52</v>
      </c>
      <c r="N18" s="25" t="s">
        <v>52</v>
      </c>
      <c r="O18" s="25" t="s">
        <v>52</v>
      </c>
      <c r="P18" s="25" t="s">
        <v>52</v>
      </c>
      <c r="Q18" s="25" t="s">
        <v>52</v>
      </c>
      <c r="R18" s="25" t="s">
        <v>52</v>
      </c>
      <c r="S18" s="25" t="s">
        <v>52</v>
      </c>
      <c r="T18" s="25" t="s">
        <v>52</v>
      </c>
      <c r="U18" s="25" t="s">
        <v>52</v>
      </c>
      <c r="V18" s="25" t="s">
        <v>52</v>
      </c>
      <c r="W18" s="2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10.06.2022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2022-06-10T12:34:11Z</dcterms:modified>
</cp:coreProperties>
</file>