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ПЛАН 2022\"/>
    </mc:Choice>
  </mc:AlternateContent>
  <xr:revisionPtr revIDLastSave="0" documentId="13_ncr:1_{70CBDE23-6447-458F-AF77-5878E4BCE8F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.2.ф.1" sheetId="2" r:id="rId1"/>
    <sheet name="Пр.2.ф3." sheetId="3" r:id="rId2"/>
    <sheet name="Пр.9.ф.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2" l="1"/>
  <c r="E44" i="2"/>
  <c r="E38" i="2"/>
  <c r="E24" i="2"/>
  <c r="D14" i="3" l="1"/>
  <c r="E60" i="2" l="1"/>
  <c r="E55" i="2" l="1"/>
  <c r="E49" i="2"/>
  <c r="E36" i="2" l="1"/>
  <c r="E39" i="2"/>
  <c r="E17" i="2" l="1"/>
  <c r="E28" i="2" l="1"/>
  <c r="E27" i="2" s="1"/>
  <c r="E14" i="2" l="1"/>
</calcChain>
</file>

<file path=xl/sharedStrings.xml><?xml version="1.0" encoding="utf-8"?>
<sst xmlns="http://schemas.openxmlformats.org/spreadsheetml/2006/main" count="238" uniqueCount="168">
  <si>
    <t>к приказу ФАС России</t>
  </si>
  <si>
    <t>от 18.01.2019 N 38/19</t>
  </si>
  <si>
    <t>Форма 1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</si>
  <si>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</si>
  <si>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</si>
  <si>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</si>
  <si>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</si>
  <si>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</si>
  <si>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</si>
  <si>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</si>
  <si>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</si>
  <si>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</si>
  <si>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</si>
  <si>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</si>
  <si>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</si>
  <si>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</si>
  <si>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</si>
  <si>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</si>
  <si>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</si>
  <si>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</si>
  <si>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</si>
  <si>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</si>
  <si>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</si>
  <si>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</si>
  <si>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</si>
  <si>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</si>
  <si>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</si>
  <si>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</si>
  <si>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</si>
  <si>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</si>
  <si>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</si>
  <si>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</si>
  <si>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</si>
  <si>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</si>
  <si>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</si>
  <si>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</si>
  <si>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</si>
  <si>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</si>
  <si>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</si>
  <si>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</si>
  <si>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</si>
  <si>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</si>
  <si>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</si>
  <si>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</si>
  <si>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</si>
  <si>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</si>
  <si>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</si>
  <si>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</si>
  <si>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</si>
  <si>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</si>
  <si>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</si>
  <si>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</si>
  <si>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</si>
  <si>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</si>
  <si>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</si>
  <si>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</si>
  <si>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</si>
  <si>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</si>
  <si>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</si>
  <si>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</si>
  <si>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</si>
  <si>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</si>
  <si>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</si>
  <si>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</si>
  <si>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</si>
  <si>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</si>
  <si>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</si>
  <si>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</si>
  <si>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</si>
  <si>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</si>
  <si>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</si>
  <si>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</si>
  <si>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</si>
  <si>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</si>
  <si>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</si>
  <si>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</si>
  <si>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</si>
  <si>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</si>
  <si>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</si>
  <si>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</si>
  <si>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</si>
  <si>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</si>
  <si>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</si>
  <si>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</si>
  <si>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</si>
  <si>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</si>
  <si>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</si>
  <si>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</si>
  <si>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</si>
  <si>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</si>
  <si>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</si>
  <si>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</si>
  <si>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</si>
  <si>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</si>
  <si>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</si>
  <si>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</si>
  <si>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</si>
  <si>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</si>
  <si>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</si>
  <si>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</si>
  <si>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</si>
  <si>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</si>
  <si>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</si>
  <si>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</si>
  <si>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</si>
  <si>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</si>
  <si>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</si>
  <si>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</si>
  <si>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</si>
  <si>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</si>
  <si>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</si>
  <si>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</si>
  <si>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</si>
  <si>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</si>
  <si>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</si>
  <si>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</si>
  <si>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</si>
  <si>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</si>
  <si>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</si>
  <si>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</si>
  <si>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</si>
  <si>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</si>
  <si>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</si>
  <si>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</si>
  <si>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</si>
  <si>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</si>
  <si>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</si>
  <si>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</si>
  <si>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</si>
  <si>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</si>
  <si>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</si>
  <si>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</si>
  <si>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</si>
  <si>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</si>
  <si>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</si>
  <si>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</si>
  <si>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</si>
  <si>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</si>
  <si>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</si>
  <si>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</si>
  <si>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</si>
  <si>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</si>
  <si>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</si>
  <si>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</si>
  <si>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</si>
  <si>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</si>
  <si>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</si>
  <si>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</si>
  <si>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</si>
  <si>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</si>
  <si>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</si>
  <si>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</si>
  <si>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</si>
  <si>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</si>
  <si>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</si>
  <si>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</si>
  <si>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</si>
  <si>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</si>
  <si>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</si>
  <si>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</si>
  <si>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</si>
  <si>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</si>
  <si>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</si>
  <si>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                         (наименование субъекта естественных монополий)</t>
  </si>
  <si>
    <r>
      <rPr>
        <b/>
        <sz val="11"/>
        <color theme="1"/>
        <rFont val="Calibri"/>
        <family val="2"/>
        <charset val="204"/>
        <scheme val="minor"/>
      </rPr>
      <t xml:space="preserve">на 2022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</si>
  <si>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rPr>
        <b/>
        <sz val="11"/>
        <color theme="1"/>
        <rFont val="Calibri"/>
        <family val="2"/>
        <charset val="204"/>
        <scheme val="minor"/>
      </rPr>
      <t xml:space="preserve">на 2022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</si>
  <si>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н</t>
    </r>
    <r>
      <rPr>
        <b/>
        <sz val="16"/>
        <color theme="1"/>
        <rFont val="Calibri"/>
        <family val="2"/>
        <charset val="204"/>
        <scheme val="minor"/>
      </rPr>
      <t>а 2022 год</t>
    </r>
  </si>
  <si>
    <t>* Инвестиционная программа для субъекта естественных монополий - ОАО "Сургутгаз" на 2022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</si>
</sst>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8" fillId="0" borderId="0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workbookViewId="0">
      <pane xSplit="2" ySplit="13" topLeftCell="C56" activePane="bottomRight" state="frozen"/>
      <selection pane="topRight" activeCell="C1" sqref="C1"/>
      <selection pane="bottomLeft" activeCell="A17" sqref="A17"/>
      <selection pane="bottomRight" activeCell="C11" sqref="C11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</cols>
  <sheetData>
    <row r="1" spans="2:7" x14ac:dyDescent="0.25">
      <c r="E1" s="1" t="s">
        <v>5</v>
      </c>
    </row>
    <row r="2" spans="2:7" x14ac:dyDescent="0.25">
      <c r="E2" s="2" t="s">
        <v>0</v>
      </c>
    </row>
    <row r="3" spans="2:7" x14ac:dyDescent="0.25">
      <c r="E3" s="1" t="s">
        <v>1</v>
      </c>
    </row>
    <row r="4" spans="2:7" x14ac:dyDescent="0.25">
      <c r="E4" s="1" t="s">
        <v>2</v>
      </c>
    </row>
    <row r="5" spans="2:7" x14ac:dyDescent="0.25">
      <c r="C5" s="9" t="s">
        <v>6</v>
      </c>
    </row>
    <row r="6" spans="2:7" ht="9.75" customHeight="1" x14ac:dyDescent="0.25">
      <c r="B6" s="3"/>
    </row>
    <row r="7" spans="2:7" x14ac:dyDescent="0.25">
      <c r="B7" s="3"/>
      <c r="C7" s="10" t="s">
        <v>4</v>
      </c>
    </row>
    <row r="8" spans="2:7" x14ac:dyDescent="0.25">
      <c r="B8" s="3"/>
      <c r="C8" s="9" t="s">
        <v>3</v>
      </c>
    </row>
    <row r="10" spans="2:7" x14ac:dyDescent="0.25">
      <c r="C10" s="9" t="s">
        <v>164</v>
      </c>
    </row>
    <row r="11" spans="2:7" ht="10.5" customHeight="1" thickBot="1" x14ac:dyDescent="0.3"/>
    <row r="12" spans="2:7" ht="30.75" customHeight="1" thickBot="1" x14ac:dyDescent="0.3">
      <c r="B12" s="4" t="s">
        <v>7</v>
      </c>
      <c r="C12" s="4" t="s">
        <v>8</v>
      </c>
      <c r="D12" s="4" t="s">
        <v>9</v>
      </c>
      <c r="E12" s="5" t="s">
        <v>10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25">
        <v>1</v>
      </c>
      <c r="C14" s="26" t="s">
        <v>11</v>
      </c>
      <c r="D14" s="25" t="s">
        <v>12</v>
      </c>
      <c r="E14" s="27">
        <f>E15+E16+E17+E24+E27</f>
        <v>11213.510000000002</v>
      </c>
      <c r="F14" s="16"/>
      <c r="G14" s="17"/>
    </row>
    <row r="15" spans="2:7" ht="16.5" customHeight="1" thickBot="1" x14ac:dyDescent="0.3">
      <c r="B15" s="25" t="s">
        <v>94</v>
      </c>
      <c r="C15" s="26" t="s">
        <v>13</v>
      </c>
      <c r="D15" s="25" t="s">
        <v>12</v>
      </c>
      <c r="E15" s="27">
        <v>4190.88</v>
      </c>
    </row>
    <row r="16" spans="2:7" ht="16.5" customHeight="1" thickBot="1" x14ac:dyDescent="0.3">
      <c r="B16" s="25" t="s">
        <v>95</v>
      </c>
      <c r="C16" s="26" t="s">
        <v>14</v>
      </c>
      <c r="D16" s="25" t="s">
        <v>12</v>
      </c>
      <c r="E16" s="27">
        <v>1257.6500000000001</v>
      </c>
    </row>
    <row r="17" spans="2:6" ht="16.5" customHeight="1" thickBot="1" x14ac:dyDescent="0.3">
      <c r="B17" s="25" t="s">
        <v>96</v>
      </c>
      <c r="C17" s="26" t="s">
        <v>15</v>
      </c>
      <c r="D17" s="25" t="s">
        <v>12</v>
      </c>
      <c r="E17" s="27">
        <f>SUM(E18:E23)</f>
        <v>765.31000000000006</v>
      </c>
      <c r="F17" s="15"/>
    </row>
    <row r="18" spans="2:6" ht="16.5" customHeight="1" thickBot="1" x14ac:dyDescent="0.3">
      <c r="B18" s="25" t="s">
        <v>98</v>
      </c>
      <c r="C18" s="26" t="s">
        <v>16</v>
      </c>
      <c r="D18" s="25" t="s">
        <v>12</v>
      </c>
      <c r="E18" s="27">
        <v>55.83</v>
      </c>
    </row>
    <row r="19" spans="2:6" ht="16.5" customHeight="1" thickBot="1" x14ac:dyDescent="0.3">
      <c r="B19" s="25" t="s">
        <v>99</v>
      </c>
      <c r="C19" s="26" t="s">
        <v>17</v>
      </c>
      <c r="D19" s="25" t="s">
        <v>12</v>
      </c>
      <c r="E19" s="27">
        <v>205</v>
      </c>
    </row>
    <row r="20" spans="2:6" ht="16.5" customHeight="1" thickBot="1" x14ac:dyDescent="0.3">
      <c r="B20" s="25" t="s">
        <v>100</v>
      </c>
      <c r="C20" s="26" t="s">
        <v>18</v>
      </c>
      <c r="D20" s="25" t="s">
        <v>12</v>
      </c>
      <c r="E20" s="27">
        <v>91.45</v>
      </c>
    </row>
    <row r="21" spans="2:6" ht="16.5" customHeight="1" thickBot="1" x14ac:dyDescent="0.3">
      <c r="B21" s="25" t="s">
        <v>101</v>
      </c>
      <c r="C21" s="26" t="s">
        <v>19</v>
      </c>
      <c r="D21" s="25" t="s">
        <v>12</v>
      </c>
      <c r="E21" s="27">
        <v>63.38</v>
      </c>
    </row>
    <row r="22" spans="2:6" ht="16.5" customHeight="1" thickBot="1" x14ac:dyDescent="0.3">
      <c r="B22" s="25" t="s">
        <v>102</v>
      </c>
      <c r="C22" s="26" t="s">
        <v>20</v>
      </c>
      <c r="D22" s="25" t="s">
        <v>12</v>
      </c>
      <c r="E22" s="27">
        <v>269.3</v>
      </c>
    </row>
    <row r="23" spans="2:6" ht="16.5" customHeight="1" thickBot="1" x14ac:dyDescent="0.3">
      <c r="B23" s="25" t="s">
        <v>103</v>
      </c>
      <c r="C23" s="26" t="s">
        <v>21</v>
      </c>
      <c r="D23" s="25" t="s">
        <v>12</v>
      </c>
      <c r="E23" s="27">
        <v>80.349999999999994</v>
      </c>
    </row>
    <row r="24" spans="2:6" ht="16.5" customHeight="1" thickBot="1" x14ac:dyDescent="0.3">
      <c r="B24" s="25" t="s">
        <v>97</v>
      </c>
      <c r="C24" s="26" t="s">
        <v>22</v>
      </c>
      <c r="D24" s="25" t="s">
        <v>12</v>
      </c>
      <c r="E24" s="27">
        <f>SUM(E25:E26)</f>
        <v>416.76</v>
      </c>
    </row>
    <row r="25" spans="2:6" ht="16.5" customHeight="1" thickBot="1" x14ac:dyDescent="0.3">
      <c r="B25" s="25" t="s">
        <v>105</v>
      </c>
      <c r="C25" s="26" t="s">
        <v>23</v>
      </c>
      <c r="D25" s="25" t="s">
        <v>12</v>
      </c>
      <c r="E25" s="27">
        <v>416.76</v>
      </c>
    </row>
    <row r="26" spans="2:6" ht="16.5" customHeight="1" thickBot="1" x14ac:dyDescent="0.3">
      <c r="B26" s="25" t="s">
        <v>106</v>
      </c>
      <c r="C26" s="26" t="s">
        <v>24</v>
      </c>
      <c r="D26" s="25" t="s">
        <v>12</v>
      </c>
      <c r="E26" s="27">
        <v>0</v>
      </c>
    </row>
    <row r="27" spans="2:6" ht="16.5" customHeight="1" thickBot="1" x14ac:dyDescent="0.3">
      <c r="B27" s="25" t="s">
        <v>104</v>
      </c>
      <c r="C27" s="26" t="s">
        <v>25</v>
      </c>
      <c r="D27" s="25" t="s">
        <v>12</v>
      </c>
      <c r="E27" s="27">
        <f>E28+E36+E39+E43+E44+E49</f>
        <v>4582.9100000000008</v>
      </c>
    </row>
    <row r="28" spans="2:6" ht="16.5" customHeight="1" thickBot="1" x14ac:dyDescent="0.3">
      <c r="B28" s="25" t="s">
        <v>107</v>
      </c>
      <c r="C28" s="26" t="s">
        <v>26</v>
      </c>
      <c r="D28" s="25" t="s">
        <v>12</v>
      </c>
      <c r="E28" s="27">
        <f>SUM(E29:E35)</f>
        <v>2178.46</v>
      </c>
    </row>
    <row r="29" spans="2:6" ht="16.5" customHeight="1" thickBot="1" x14ac:dyDescent="0.3">
      <c r="B29" s="25" t="s">
        <v>27</v>
      </c>
      <c r="C29" s="26" t="s">
        <v>28</v>
      </c>
      <c r="D29" s="25" t="s">
        <v>12</v>
      </c>
      <c r="E29" s="27">
        <v>73.75</v>
      </c>
    </row>
    <row r="30" spans="2:6" ht="16.5" customHeight="1" thickBot="1" x14ac:dyDescent="0.3">
      <c r="B30" s="25" t="s">
        <v>29</v>
      </c>
      <c r="C30" s="26" t="s">
        <v>30</v>
      </c>
      <c r="D30" s="25" t="s">
        <v>12</v>
      </c>
      <c r="E30" s="27">
        <v>1258.33</v>
      </c>
    </row>
    <row r="31" spans="2:6" ht="16.5" customHeight="1" thickBot="1" x14ac:dyDescent="0.3">
      <c r="B31" s="25" t="s">
        <v>31</v>
      </c>
      <c r="C31" s="26" t="s">
        <v>32</v>
      </c>
      <c r="D31" s="25" t="s">
        <v>12</v>
      </c>
      <c r="E31" s="27">
        <v>83.52</v>
      </c>
    </row>
    <row r="32" spans="2:6" ht="16.5" customHeight="1" thickBot="1" x14ac:dyDescent="0.3">
      <c r="B32" s="25" t="s">
        <v>33</v>
      </c>
      <c r="C32" s="26" t="s">
        <v>34</v>
      </c>
      <c r="D32" s="25" t="s">
        <v>12</v>
      </c>
      <c r="E32" s="27">
        <v>18.96</v>
      </c>
    </row>
    <row r="33" spans="2:5" ht="16.5" customHeight="1" thickBot="1" x14ac:dyDescent="0.3">
      <c r="B33" s="25" t="s">
        <v>35</v>
      </c>
      <c r="C33" s="26" t="s">
        <v>36</v>
      </c>
      <c r="D33" s="25" t="s">
        <v>12</v>
      </c>
      <c r="E33" s="27">
        <v>0</v>
      </c>
    </row>
    <row r="34" spans="2:5" ht="16.5" customHeight="1" thickBot="1" x14ac:dyDescent="0.3">
      <c r="B34" s="25" t="s">
        <v>37</v>
      </c>
      <c r="C34" s="26" t="s">
        <v>38</v>
      </c>
      <c r="D34" s="25" t="s">
        <v>12</v>
      </c>
      <c r="E34" s="27">
        <v>466.46</v>
      </c>
    </row>
    <row r="35" spans="2:5" ht="16.5" customHeight="1" thickBot="1" x14ac:dyDescent="0.3">
      <c r="B35" s="25" t="s">
        <v>39</v>
      </c>
      <c r="C35" s="26" t="s">
        <v>40</v>
      </c>
      <c r="D35" s="25" t="s">
        <v>12</v>
      </c>
      <c r="E35" s="27">
        <v>277.44</v>
      </c>
    </row>
    <row r="36" spans="2:5" ht="16.5" customHeight="1" thickBot="1" x14ac:dyDescent="0.3">
      <c r="B36" s="25" t="s">
        <v>108</v>
      </c>
      <c r="C36" s="26" t="s">
        <v>41</v>
      </c>
      <c r="D36" s="25" t="s">
        <v>12</v>
      </c>
      <c r="E36" s="27">
        <f>SUM(E37:E38)</f>
        <v>279.5</v>
      </c>
    </row>
    <row r="37" spans="2:5" ht="16.5" customHeight="1" thickBot="1" x14ac:dyDescent="0.3">
      <c r="B37" s="25" t="s">
        <v>42</v>
      </c>
      <c r="C37" s="26" t="s">
        <v>43</v>
      </c>
      <c r="D37" s="25" t="s">
        <v>12</v>
      </c>
      <c r="E37" s="27">
        <v>0</v>
      </c>
    </row>
    <row r="38" spans="2:5" ht="16.5" customHeight="1" thickBot="1" x14ac:dyDescent="0.3">
      <c r="B38" s="25" t="s">
        <v>44</v>
      </c>
      <c r="C38" s="26" t="s">
        <v>45</v>
      </c>
      <c r="D38" s="25" t="s">
        <v>12</v>
      </c>
      <c r="E38" s="27">
        <f>95.47+88.23+95.8</f>
        <v>279.5</v>
      </c>
    </row>
    <row r="39" spans="2:5" ht="16.5" customHeight="1" thickBot="1" x14ac:dyDescent="0.3">
      <c r="B39" s="25" t="s">
        <v>109</v>
      </c>
      <c r="C39" s="26" t="s">
        <v>46</v>
      </c>
      <c r="D39" s="25" t="s">
        <v>12</v>
      </c>
      <c r="E39" s="27">
        <f>SUM(E40:E42)</f>
        <v>449.77</v>
      </c>
    </row>
    <row r="40" spans="2:5" ht="16.5" customHeight="1" thickBot="1" x14ac:dyDescent="0.3">
      <c r="B40" s="25" t="s">
        <v>47</v>
      </c>
      <c r="C40" s="26" t="s">
        <v>48</v>
      </c>
      <c r="D40" s="25" t="s">
        <v>12</v>
      </c>
      <c r="E40" s="27">
        <v>200.15</v>
      </c>
    </row>
    <row r="41" spans="2:5" ht="16.5" customHeight="1" thickBot="1" x14ac:dyDescent="0.3">
      <c r="B41" s="25" t="s">
        <v>49</v>
      </c>
      <c r="C41" s="26" t="s">
        <v>50</v>
      </c>
      <c r="D41" s="25" t="s">
        <v>12</v>
      </c>
      <c r="E41" s="27">
        <v>16.89</v>
      </c>
    </row>
    <row r="42" spans="2:5" ht="16.5" customHeight="1" thickBot="1" x14ac:dyDescent="0.3">
      <c r="B42" s="25" t="s">
        <v>51</v>
      </c>
      <c r="C42" s="26" t="s">
        <v>52</v>
      </c>
      <c r="D42" s="25" t="s">
        <v>12</v>
      </c>
      <c r="E42" s="27">
        <v>232.73</v>
      </c>
    </row>
    <row r="43" spans="2:5" ht="16.5" customHeight="1" thickBot="1" x14ac:dyDescent="0.3">
      <c r="B43" s="25" t="s">
        <v>110</v>
      </c>
      <c r="C43" s="26" t="s">
        <v>53</v>
      </c>
      <c r="D43" s="25" t="s">
        <v>12</v>
      </c>
      <c r="E43" s="27">
        <v>1258.4100000000001</v>
      </c>
    </row>
    <row r="44" spans="2:5" ht="16.5" customHeight="1" thickBot="1" x14ac:dyDescent="0.3">
      <c r="B44" s="25" t="s">
        <v>111</v>
      </c>
      <c r="C44" s="26" t="s">
        <v>54</v>
      </c>
      <c r="D44" s="25" t="s">
        <v>12</v>
      </c>
      <c r="E44" s="27">
        <f>SUM(E45:E48)</f>
        <v>191.02</v>
      </c>
    </row>
    <row r="45" spans="2:5" ht="16.5" customHeight="1" thickBot="1" x14ac:dyDescent="0.3">
      <c r="B45" s="25" t="s">
        <v>55</v>
      </c>
      <c r="C45" s="26" t="s">
        <v>56</v>
      </c>
      <c r="D45" s="25" t="s">
        <v>12</v>
      </c>
      <c r="E45" s="27">
        <v>0</v>
      </c>
    </row>
    <row r="46" spans="2:5" ht="16.5" customHeight="1" thickBot="1" x14ac:dyDescent="0.3">
      <c r="B46" s="25" t="s">
        <v>57</v>
      </c>
      <c r="C46" s="26" t="s">
        <v>58</v>
      </c>
      <c r="D46" s="25" t="s">
        <v>12</v>
      </c>
      <c r="E46" s="27">
        <v>31.73</v>
      </c>
    </row>
    <row r="47" spans="2:5" ht="16.5" customHeight="1" thickBot="1" x14ac:dyDescent="0.3">
      <c r="B47" s="25" t="s">
        <v>59</v>
      </c>
      <c r="C47" s="26" t="s">
        <v>60</v>
      </c>
      <c r="D47" s="25" t="s">
        <v>12</v>
      </c>
      <c r="E47" s="27">
        <v>157.46</v>
      </c>
    </row>
    <row r="48" spans="2:5" ht="16.5" customHeight="1" thickBot="1" x14ac:dyDescent="0.3">
      <c r="B48" s="25" t="s">
        <v>61</v>
      </c>
      <c r="C48" s="26" t="s">
        <v>62</v>
      </c>
      <c r="D48" s="25" t="s">
        <v>12</v>
      </c>
      <c r="E48" s="27">
        <v>1.83</v>
      </c>
    </row>
    <row r="49" spans="2:5" ht="16.5" customHeight="1" thickBot="1" x14ac:dyDescent="0.3">
      <c r="B49" s="25" t="s">
        <v>112</v>
      </c>
      <c r="C49" s="26" t="s">
        <v>63</v>
      </c>
      <c r="D49" s="25" t="s">
        <v>12</v>
      </c>
      <c r="E49" s="27">
        <f>SUM(E50:E53)</f>
        <v>225.75</v>
      </c>
    </row>
    <row r="50" spans="2:5" ht="16.5" customHeight="1" thickBot="1" x14ac:dyDescent="0.3">
      <c r="B50" s="25" t="s">
        <v>64</v>
      </c>
      <c r="C50" s="26" t="s">
        <v>65</v>
      </c>
      <c r="D50" s="25" t="s">
        <v>12</v>
      </c>
      <c r="E50" s="27">
        <v>68.27</v>
      </c>
    </row>
    <row r="51" spans="2:5" ht="16.5" customHeight="1" thickBot="1" x14ac:dyDescent="0.3">
      <c r="B51" s="25" t="s">
        <v>66</v>
      </c>
      <c r="C51" s="26" t="s">
        <v>67</v>
      </c>
      <c r="D51" s="25" t="s">
        <v>12</v>
      </c>
      <c r="E51" s="27">
        <v>5</v>
      </c>
    </row>
    <row r="52" spans="2:5" ht="16.5" customHeight="1" thickBot="1" x14ac:dyDescent="0.3">
      <c r="B52" s="25" t="s">
        <v>68</v>
      </c>
      <c r="C52" s="26" t="s">
        <v>69</v>
      </c>
      <c r="D52" s="25" t="s">
        <v>12</v>
      </c>
      <c r="E52" s="27">
        <v>77.73</v>
      </c>
    </row>
    <row r="53" spans="2:5" ht="16.5" customHeight="1" thickBot="1" x14ac:dyDescent="0.3">
      <c r="B53" s="25" t="s">
        <v>70</v>
      </c>
      <c r="C53" s="26" t="s">
        <v>71</v>
      </c>
      <c r="D53" s="25" t="s">
        <v>12</v>
      </c>
      <c r="E53" s="27">
        <v>74.75</v>
      </c>
    </row>
    <row r="54" spans="2:5" ht="16.5" customHeight="1" thickBot="1" x14ac:dyDescent="0.3">
      <c r="B54" s="25">
        <v>2</v>
      </c>
      <c r="C54" s="26" t="s">
        <v>72</v>
      </c>
      <c r="D54" s="25" t="s">
        <v>12</v>
      </c>
      <c r="E54" s="27">
        <v>0</v>
      </c>
    </row>
    <row r="55" spans="2:5" ht="16.5" customHeight="1" thickBot="1" x14ac:dyDescent="0.3">
      <c r="B55" s="25">
        <v>3</v>
      </c>
      <c r="C55" s="26" t="s">
        <v>73</v>
      </c>
      <c r="D55" s="25" t="s">
        <v>12</v>
      </c>
      <c r="E55" s="27">
        <f>SUM(E56:E59)</f>
        <v>933.81999999999994</v>
      </c>
    </row>
    <row r="56" spans="2:5" ht="16.5" customHeight="1" thickBot="1" x14ac:dyDescent="0.3">
      <c r="B56" s="25" t="s">
        <v>113</v>
      </c>
      <c r="C56" s="26" t="s">
        <v>74</v>
      </c>
      <c r="D56" s="25" t="s">
        <v>12</v>
      </c>
      <c r="E56" s="27">
        <v>169.73</v>
      </c>
    </row>
    <row r="57" spans="2:5" ht="16.5" customHeight="1" thickBot="1" x14ac:dyDescent="0.3">
      <c r="B57" s="28" t="s">
        <v>114</v>
      </c>
      <c r="C57" s="29" t="s">
        <v>75</v>
      </c>
      <c r="D57" s="28" t="s">
        <v>12</v>
      </c>
      <c r="E57" s="30">
        <v>0</v>
      </c>
    </row>
    <row r="58" spans="2:5" ht="16.5" customHeight="1" thickBot="1" x14ac:dyDescent="0.3">
      <c r="B58" s="25" t="s">
        <v>115</v>
      </c>
      <c r="C58" s="26" t="s">
        <v>76</v>
      </c>
      <c r="D58" s="25" t="s">
        <v>12</v>
      </c>
      <c r="E58" s="27">
        <v>676.65</v>
      </c>
    </row>
    <row r="59" spans="2:5" ht="16.5" customHeight="1" thickBot="1" x14ac:dyDescent="0.3">
      <c r="B59" s="28" t="s">
        <v>116</v>
      </c>
      <c r="C59" s="26" t="s">
        <v>77</v>
      </c>
      <c r="D59" s="25" t="s">
        <v>12</v>
      </c>
      <c r="E59" s="27">
        <v>87.44</v>
      </c>
    </row>
    <row r="60" spans="2:5" ht="16.5" customHeight="1" thickBot="1" x14ac:dyDescent="0.3">
      <c r="B60" s="25">
        <v>4</v>
      </c>
      <c r="C60" s="26" t="s">
        <v>78</v>
      </c>
      <c r="D60" s="25" t="s">
        <v>12</v>
      </c>
      <c r="E60" s="27">
        <f>SUM(E61:E63)</f>
        <v>621</v>
      </c>
    </row>
    <row r="61" spans="2:5" ht="16.5" customHeight="1" thickBot="1" x14ac:dyDescent="0.3">
      <c r="B61" s="25" t="s">
        <v>117</v>
      </c>
      <c r="C61" s="26" t="s">
        <v>79</v>
      </c>
      <c r="D61" s="25" t="s">
        <v>12</v>
      </c>
      <c r="E61" s="27">
        <v>621</v>
      </c>
    </row>
    <row r="62" spans="2:5" ht="16.5" customHeight="1" thickBot="1" x14ac:dyDescent="0.3">
      <c r="B62" s="25" t="s">
        <v>118</v>
      </c>
      <c r="C62" s="26" t="s">
        <v>80</v>
      </c>
      <c r="D62" s="25" t="s">
        <v>12</v>
      </c>
      <c r="E62" s="27">
        <v>0</v>
      </c>
    </row>
    <row r="63" spans="2:5" ht="16.5" customHeight="1" thickBot="1" x14ac:dyDescent="0.3">
      <c r="B63" s="25" t="s">
        <v>119</v>
      </c>
      <c r="C63" s="26" t="s">
        <v>81</v>
      </c>
      <c r="D63" s="25" t="s">
        <v>12</v>
      </c>
      <c r="E63" s="27">
        <v>0</v>
      </c>
    </row>
    <row r="64" spans="2:5" ht="16.5" customHeight="1" thickBot="1" x14ac:dyDescent="0.3">
      <c r="B64" s="25">
        <v>5</v>
      </c>
      <c r="C64" s="26" t="s">
        <v>82</v>
      </c>
      <c r="D64" s="25" t="s">
        <v>12</v>
      </c>
      <c r="E64" s="27">
        <f>324.41</f>
        <v>324.41000000000003</v>
      </c>
    </row>
    <row r="65" spans="2:8" ht="16.5" customHeight="1" thickBot="1" x14ac:dyDescent="0.3">
      <c r="B65" s="25">
        <v>6</v>
      </c>
      <c r="C65" s="26" t="s">
        <v>83</v>
      </c>
      <c r="D65" s="25" t="s">
        <v>12</v>
      </c>
      <c r="E65" s="27">
        <v>13218.8</v>
      </c>
      <c r="G65" s="16"/>
      <c r="H65" s="16"/>
    </row>
    <row r="66" spans="2:8" ht="16.5" customHeight="1" thickBot="1" x14ac:dyDescent="0.3">
      <c r="B66" s="33" t="s">
        <v>84</v>
      </c>
      <c r="C66" s="34"/>
      <c r="D66" s="34"/>
      <c r="E66" s="35"/>
    </row>
    <row r="67" spans="2:8" ht="16.5" customHeight="1" thickBot="1" x14ac:dyDescent="0.3">
      <c r="B67" s="25">
        <v>1</v>
      </c>
      <c r="C67" s="26" t="s">
        <v>85</v>
      </c>
      <c r="D67" s="25" t="s">
        <v>86</v>
      </c>
      <c r="E67" s="27">
        <v>13</v>
      </c>
    </row>
    <row r="68" spans="2:8" ht="16.5" customHeight="1" thickBot="1" x14ac:dyDescent="0.3">
      <c r="B68" s="25">
        <v>2</v>
      </c>
      <c r="C68" s="26" t="s">
        <v>87</v>
      </c>
      <c r="D68" s="25" t="s">
        <v>88</v>
      </c>
      <c r="E68" s="31">
        <v>0.21679000000000001</v>
      </c>
    </row>
    <row r="69" spans="2:8" ht="16.5" customHeight="1" thickBot="1" x14ac:dyDescent="0.3">
      <c r="B69" s="25">
        <v>3</v>
      </c>
      <c r="C69" s="26" t="s">
        <v>161</v>
      </c>
      <c r="D69" s="25" t="s">
        <v>89</v>
      </c>
      <c r="E69" s="31">
        <v>80</v>
      </c>
    </row>
    <row r="70" spans="2:8" ht="16.5" customHeight="1" thickBot="1" x14ac:dyDescent="0.3">
      <c r="B70" s="25">
        <v>4</v>
      </c>
      <c r="C70" s="26" t="s">
        <v>90</v>
      </c>
      <c r="D70" s="25" t="s">
        <v>86</v>
      </c>
      <c r="E70" s="31">
        <v>0</v>
      </c>
    </row>
    <row r="71" spans="2:8" ht="16.5" customHeight="1" thickBot="1" x14ac:dyDescent="0.3">
      <c r="B71" s="25">
        <v>5</v>
      </c>
      <c r="C71" s="26" t="s">
        <v>91</v>
      </c>
      <c r="D71" s="25" t="s">
        <v>92</v>
      </c>
      <c r="E71" s="31">
        <v>0</v>
      </c>
    </row>
    <row r="72" spans="2:8" ht="16.5" customHeight="1" thickBot="1" x14ac:dyDescent="0.3">
      <c r="B72" s="28">
        <v>6</v>
      </c>
      <c r="C72" s="29" t="s">
        <v>93</v>
      </c>
      <c r="D72" s="28" t="s">
        <v>86</v>
      </c>
      <c r="E72" s="32">
        <v>1</v>
      </c>
    </row>
    <row r="73" spans="2:8" x14ac:dyDescent="0.25">
      <c r="B73" s="3"/>
    </row>
    <row r="74" spans="2:8" x14ac:dyDescent="0.25">
      <c r="B74" s="3"/>
      <c r="C74" s="18" t="s">
        <v>162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D19" sqref="D19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</cols>
  <sheetData>
    <row r="1" spans="1:4" x14ac:dyDescent="0.25">
      <c r="D1" s="1" t="s">
        <v>5</v>
      </c>
    </row>
    <row r="2" spans="1:4" x14ac:dyDescent="0.25">
      <c r="A2" s="3"/>
      <c r="D2" s="2" t="s">
        <v>0</v>
      </c>
    </row>
    <row r="3" spans="1:4" x14ac:dyDescent="0.25">
      <c r="A3" s="3"/>
      <c r="D3" s="1" t="s">
        <v>1</v>
      </c>
    </row>
    <row r="4" spans="1:4" x14ac:dyDescent="0.25">
      <c r="A4" s="3"/>
      <c r="D4" s="1" t="s">
        <v>120</v>
      </c>
    </row>
    <row r="5" spans="1:4" x14ac:dyDescent="0.25">
      <c r="B5" s="9" t="s">
        <v>126</v>
      </c>
    </row>
    <row r="6" spans="1:4" x14ac:dyDescent="0.25">
      <c r="B6" s="9"/>
      <c r="C6" s="11" t="s">
        <v>3</v>
      </c>
    </row>
    <row r="7" spans="1:4" x14ac:dyDescent="0.25">
      <c r="B7" s="9" t="s">
        <v>165</v>
      </c>
    </row>
    <row r="8" spans="1:4" x14ac:dyDescent="0.25">
      <c r="A8" s="3"/>
    </row>
    <row r="9" spans="1:4" ht="15.75" thickBot="1" x14ac:dyDescent="0.3">
      <c r="A9" s="3"/>
    </row>
    <row r="10" spans="1:4" ht="96" customHeight="1" x14ac:dyDescent="0.25">
      <c r="A10" s="36" t="s">
        <v>121</v>
      </c>
      <c r="B10" s="36" t="s">
        <v>123</v>
      </c>
      <c r="C10" s="36" t="s">
        <v>124</v>
      </c>
      <c r="D10" s="36" t="s">
        <v>125</v>
      </c>
    </row>
    <row r="11" spans="1:4" ht="15.75" thickBot="1" x14ac:dyDescent="0.3">
      <c r="A11" s="37"/>
      <c r="B11" s="37"/>
      <c r="C11" s="37"/>
      <c r="D11" s="37"/>
    </row>
    <row r="12" spans="1:4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4" ht="60.75" thickBot="1" x14ac:dyDescent="0.3">
      <c r="A13" s="6" t="s">
        <v>160</v>
      </c>
      <c r="B13" s="19">
        <v>0</v>
      </c>
      <c r="C13" s="19">
        <v>0</v>
      </c>
      <c r="D13" s="20">
        <v>165524</v>
      </c>
    </row>
    <row r="14" spans="1:4" ht="15.75" thickBot="1" x14ac:dyDescent="0.3">
      <c r="A14" s="7" t="s">
        <v>122</v>
      </c>
      <c r="B14" s="21">
        <v>0</v>
      </c>
      <c r="C14" s="21">
        <v>0</v>
      </c>
      <c r="D14" s="22">
        <f>D13</f>
        <v>165524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tabSelected="1" zoomScale="73" zoomScaleNormal="73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M27" sqref="M27"/>
    </sheetView>
  </sheetViews>
  <sheetFormatPr defaultRowHeight="15" x14ac:dyDescent="0.25"/>
  <cols>
    <col min="2" max="2" width="39.42578125" customWidth="1"/>
    <col min="3" max="3" width="12.140625" customWidth="1"/>
    <col min="4" max="4" width="14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6.425781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127</v>
      </c>
    </row>
    <row r="2" spans="1:20" x14ac:dyDescent="0.25">
      <c r="T2" s="2" t="s">
        <v>0</v>
      </c>
    </row>
    <row r="3" spans="1:20" x14ac:dyDescent="0.25">
      <c r="T3" s="1" t="s">
        <v>1</v>
      </c>
    </row>
    <row r="4" spans="1:20" x14ac:dyDescent="0.25">
      <c r="A4" s="3"/>
      <c r="T4" s="1" t="s">
        <v>2</v>
      </c>
    </row>
    <row r="5" spans="1:20" x14ac:dyDescent="0.25">
      <c r="A5" s="3"/>
    </row>
    <row r="6" spans="1:20" s="13" customFormat="1" ht="21" x14ac:dyDescent="0.35">
      <c r="I6" s="14" t="s">
        <v>166</v>
      </c>
    </row>
    <row r="7" spans="1:20" s="13" customFormat="1" ht="21" x14ac:dyDescent="0.35">
      <c r="J7" s="24" t="s">
        <v>163</v>
      </c>
    </row>
    <row r="8" spans="1:20" s="13" customFormat="1" ht="21" x14ac:dyDescent="0.35">
      <c r="I8" s="14" t="s">
        <v>159</v>
      </c>
    </row>
    <row r="9" spans="1:20" ht="15.75" thickBot="1" x14ac:dyDescent="0.3">
      <c r="A9" s="3"/>
    </row>
    <row r="10" spans="1:20" ht="89.25" customHeight="1" thickBot="1" x14ac:dyDescent="0.3">
      <c r="A10" s="36" t="s">
        <v>7</v>
      </c>
      <c r="B10" s="36" t="s">
        <v>8</v>
      </c>
      <c r="C10" s="39" t="s">
        <v>128</v>
      </c>
      <c r="D10" s="40"/>
      <c r="E10" s="41" t="s">
        <v>129</v>
      </c>
      <c r="F10" s="42"/>
      <c r="G10" s="39" t="s">
        <v>130</v>
      </c>
      <c r="H10" s="45"/>
      <c r="I10" s="45"/>
      <c r="J10" s="40"/>
      <c r="K10" s="39" t="s">
        <v>131</v>
      </c>
      <c r="L10" s="45"/>
      <c r="M10" s="40"/>
      <c r="N10" s="41" t="s">
        <v>132</v>
      </c>
      <c r="O10" s="42"/>
      <c r="P10" s="39" t="s">
        <v>133</v>
      </c>
      <c r="Q10" s="45"/>
      <c r="R10" s="45"/>
      <c r="S10" s="45"/>
      <c r="T10" s="40"/>
    </row>
    <row r="11" spans="1:20" ht="56.25" customHeight="1" thickBot="1" x14ac:dyDescent="0.3">
      <c r="A11" s="38"/>
      <c r="B11" s="38"/>
      <c r="C11" s="36" t="s">
        <v>134</v>
      </c>
      <c r="D11" s="36" t="s">
        <v>135</v>
      </c>
      <c r="E11" s="43"/>
      <c r="F11" s="44"/>
      <c r="G11" s="39" t="s">
        <v>136</v>
      </c>
      <c r="H11" s="40"/>
      <c r="I11" s="39" t="s">
        <v>137</v>
      </c>
      <c r="J11" s="40"/>
      <c r="K11" s="39" t="s">
        <v>138</v>
      </c>
      <c r="L11" s="45"/>
      <c r="M11" s="40"/>
      <c r="N11" s="43"/>
      <c r="O11" s="44"/>
      <c r="P11" s="36" t="s">
        <v>139</v>
      </c>
      <c r="Q11" s="36" t="s">
        <v>140</v>
      </c>
      <c r="R11" s="36" t="s">
        <v>141</v>
      </c>
      <c r="S11" s="36" t="s">
        <v>142</v>
      </c>
      <c r="T11" s="36" t="s">
        <v>143</v>
      </c>
    </row>
    <row r="12" spans="1:20" ht="126" customHeight="1" thickBot="1" x14ac:dyDescent="0.3">
      <c r="A12" s="37"/>
      <c r="B12" s="37"/>
      <c r="C12" s="37"/>
      <c r="D12" s="37"/>
      <c r="E12" s="12" t="s">
        <v>144</v>
      </c>
      <c r="F12" s="12" t="s">
        <v>145</v>
      </c>
      <c r="G12" s="12" t="s">
        <v>146</v>
      </c>
      <c r="H12" s="12" t="s">
        <v>89</v>
      </c>
      <c r="I12" s="12" t="s">
        <v>146</v>
      </c>
      <c r="J12" s="12" t="s">
        <v>89</v>
      </c>
      <c r="K12" s="12" t="s">
        <v>147</v>
      </c>
      <c r="L12" s="12" t="s">
        <v>136</v>
      </c>
      <c r="M12" s="12" t="s">
        <v>137</v>
      </c>
      <c r="N12" s="12" t="s">
        <v>134</v>
      </c>
      <c r="O12" s="12" t="s">
        <v>148</v>
      </c>
      <c r="P12" s="37"/>
      <c r="Q12" s="37"/>
      <c r="R12" s="37"/>
      <c r="S12" s="37"/>
      <c r="T12" s="37"/>
    </row>
    <row r="13" spans="1:20" ht="29.25" customHeight="1" thickBot="1" x14ac:dyDescent="0.3">
      <c r="A13" s="12">
        <v>1</v>
      </c>
      <c r="B13" s="8" t="s">
        <v>149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2">
        <v>2</v>
      </c>
      <c r="B14" s="8" t="s">
        <v>150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2" t="s">
        <v>156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2">
        <v>3</v>
      </c>
      <c r="B17" s="8" t="s">
        <v>152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2" t="s">
        <v>113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2">
        <v>4</v>
      </c>
      <c r="B19" s="8" t="s">
        <v>153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2" t="s">
        <v>117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2">
        <v>5</v>
      </c>
      <c r="B21" s="8" t="s">
        <v>154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2" t="s">
        <v>157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2">
        <v>6</v>
      </c>
      <c r="B23" s="8" t="s">
        <v>155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2" t="s">
        <v>158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3" t="s">
        <v>167</v>
      </c>
    </row>
  </sheetData>
  <mergeCells count="18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hyperlinks>
    <hyperlink ref="T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2022-03-15T12:52:22Z</dcterms:modified>
</cp:coreProperties>
</file>