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 Экономист\Рабочая папка\Отчеты по ЕИАС +статистика\Раскрытие 3819 от 18.01.2019\ПЛАН 2022\"/>
    </mc:Choice>
  </mc:AlternateContent>
  <xr:revisionPtr revIDLastSave="0" documentId="13_ncr:1_{F4DDC5A4-0666-4309-A8B1-935F97389DF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Пр.2.ф.6" sheetId="2" r:id="rId1"/>
    <sheet name="Пр.2.ф7." sheetId="3" r:id="rId2"/>
    <sheet name="Пр.9.ф.2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3" l="1"/>
  <c r="C29" i="3" s="1"/>
  <c r="E27" i="2" l="1"/>
  <c r="E49" i="2"/>
  <c r="E64" i="2"/>
  <c r="E63" i="2" s="1"/>
  <c r="E25" i="2" l="1"/>
  <c r="E33" i="2" l="1"/>
  <c r="E18" i="2" l="1"/>
  <c r="E43" i="2" l="1"/>
  <c r="E38" i="2" l="1"/>
  <c r="E57" i="2" l="1"/>
  <c r="E30" i="2" l="1"/>
  <c r="E24" i="2" s="1"/>
  <c r="E15" i="2" l="1"/>
</calcChain>
</file>

<file path=xl/sharedStrings.xml><?xml version="1.0" encoding="utf-8"?>
<sst xmlns="http://schemas.openxmlformats.org/spreadsheetml/2006/main" count="247" uniqueCount="183">
  <si>
    <t>к приказу ФАС России</t>
  </si>
  <si>
    <t>от 18.01.2019 N 38/19</t>
  </si>
  <si>
    <t>(наименование субъекта естественной монополии)</t>
  </si>
  <si>
    <t>ОАО "Сургутгаз"</t>
  </si>
  <si>
    <t>Приложение N 2</t>
  </si>
  <si>
    <t>Информация об основных показателях финансово-хозяйственной деятельности</t>
  </si>
  <si>
    <t>N</t>
  </si>
  <si>
    <t>Наименование показателя</t>
  </si>
  <si>
    <t>Единицы измерения</t>
  </si>
  <si>
    <t>тыс. руб.</t>
  </si>
  <si>
    <t>Фонд оплаты труда</t>
  </si>
  <si>
    <t>Отчисление на уплату страховых взносов</t>
  </si>
  <si>
    <t>сырье и материалы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</si>
  <si>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</si>
  <si>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</si>
  <si>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</si>
  <si>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</si>
  <si>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</si>
  <si>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</si>
  <si>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</si>
  <si>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</si>
  <si>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</si>
  <si>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1.5.2.1</t>
  </si>
  <si>
    <t>1.5.2.2</t>
  </si>
  <si>
    <t>1.5.3.1</t>
  </si>
  <si>
    <t>1.5.3.2</t>
  </si>
  <si>
    <t>1.5.3.3</t>
  </si>
  <si>
    <t>Капитальный ремонт</t>
  </si>
  <si>
    <t>налог на имущество</t>
  </si>
  <si>
    <t>налог на загрязнение окружающей среды</t>
  </si>
  <si>
    <t>Другие затраты, в том числе:</t>
  </si>
  <si>
    <t>1.5.6.1</t>
  </si>
  <si>
    <t>охрана труда и подготовка кадров</t>
  </si>
  <si>
    <t>1.5.6.2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</si>
  <si>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</si>
  <si>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</si>
  <si>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</si>
  <si>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</si>
  <si>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</si>
  <si>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</si>
  <si>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</si>
  <si>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</si>
  <si>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</si>
  <si>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</si>
  <si>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</si>
  <si>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</si>
  <si>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</si>
  <si>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</si>
  <si>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</si>
  <si>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</si>
  <si>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</si>
  <si>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</si>
  <si>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</si>
  <si>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</si>
  <si>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</si>
  <si>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</si>
  <si>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 xml:space="preserve"> 1.1</t>
  </si>
  <si>
    <t xml:space="preserve"> 1.2</t>
  </si>
  <si>
    <t xml:space="preserve"> 1.3</t>
  </si>
  <si>
    <t xml:space="preserve"> 1.4</t>
  </si>
  <si>
    <t xml:space="preserve"> 1.3.1</t>
  </si>
  <si>
    <t xml:space="preserve"> 1.3.2</t>
  </si>
  <si>
    <t xml:space="preserve"> 1.3.3</t>
  </si>
  <si>
    <t xml:space="preserve"> 1.3.4</t>
  </si>
  <si>
    <t xml:space="preserve"> 1.5</t>
  </si>
  <si>
    <t xml:space="preserve"> 1.5.1</t>
  </si>
  <si>
    <t xml:space="preserve"> 1.5.2</t>
  </si>
  <si>
    <t xml:space="preserve"> 1.5.3</t>
  </si>
  <si>
    <t xml:space="preserve"> 1.5.4</t>
  </si>
  <si>
    <t xml:space="preserve"> 1.5.5</t>
  </si>
  <si>
    <t xml:space="preserve"> 1.5.6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</si>
  <si>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</si>
  <si>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</si>
  <si>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</si>
  <si>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</si>
  <si>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</si>
  <si>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</si>
  <si>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>Итого:</t>
  </si>
  <si>
    <t>Приложение N 9</t>
  </si>
  <si>
    <t>Основные проектные характеристики объектов капитального строительства</t>
  </si>
  <si>
    <t>Общая сумма инвестиций</t>
  </si>
  <si>
    <t>Сведения о строительстве, реконструкции объектов капитального строительства</t>
  </si>
  <si>
    <t>Сведения о долгосрочных финансовых вложениях</t>
  </si>
  <si>
    <t>Сведения о приобретении внеоборотных активов</t>
  </si>
  <si>
    <t>Форма 6</t>
  </si>
  <si>
    <t>Форма 2</t>
  </si>
  <si>
    <t>Расходы на транспортировку газа по данным бухгалтерского учета всего, в том числе: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</si>
  <si>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</si>
  <si>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</si>
  <si>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</si>
  <si>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человек</t>
  </si>
  <si>
    <t>Всего</t>
  </si>
  <si>
    <t>тыс. руб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</si>
  <si>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</si>
  <si>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</si>
  <si>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</si>
  <si>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</si>
  <si>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Прочие затраты, в том числе:</t>
  </si>
  <si>
    <t>Арендная плата (лизинг), в том числе.: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</si>
  <si>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</si>
  <si>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</si>
  <si>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</si>
  <si>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</si>
  <si>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</si>
  <si>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</si>
  <si>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</si>
  <si>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1.5.3.4</t>
  </si>
  <si>
    <t>земельный налог</t>
  </si>
  <si>
    <t>1.5.4.1</t>
  </si>
  <si>
    <t>1.5.4.2</t>
  </si>
  <si>
    <t>1.5.4.3</t>
  </si>
  <si>
    <t>1.5.4.4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</si>
  <si>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</si>
  <si>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</si>
  <si>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</si>
  <si>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</si>
  <si>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</si>
  <si>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</si>
  <si>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</si>
  <si>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</si>
  <si>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</si>
  <si>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канцелярские и почтово-телеграфные расходы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</si>
  <si>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</si>
  <si>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</si>
  <si>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</si>
  <si>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</si>
  <si>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</si>
  <si>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</si>
  <si>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</si>
  <si>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</si>
  <si>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 xml:space="preserve"> 3.5</t>
  </si>
  <si>
    <t xml:space="preserve"> 4.1.1</t>
  </si>
  <si>
    <t xml:space="preserve"> 4.1.2</t>
  </si>
  <si>
    <t xml:space="preserve"> 4.1.3</t>
  </si>
  <si>
    <t xml:space="preserve"> 4.1.4</t>
  </si>
  <si>
    <t xml:space="preserve">в сфере оказания услуг по транспортировке газа по газораспределительным сетям </t>
  </si>
  <si>
    <t>Форма 7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</si>
  <si>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</si>
  <si>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</si>
  <si>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</si>
  <si>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</si>
  <si>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</si>
  <si>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</si>
  <si>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</si>
  <si>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</si>
  <si>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</si>
  <si>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</si>
  <si>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</si>
  <si>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 (наименование субъекта Российской Федерации)</t>
  </si>
  <si>
    <r>
      <t>Объемы газа, тыс.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</si>
  <si>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Сроки строительства</t>
  </si>
  <si>
    <t>Стоимостная оценка инвестиций, тыс. 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</si>
  <si>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</si>
  <si>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</si>
  <si>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</si>
  <si>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</si>
  <si>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</si>
  <si>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</si>
  <si>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</si>
  <si>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</si>
  <si>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2.1.</t>
  </si>
  <si>
    <t>Объекты капитального строительства (основные стройки):</t>
  </si>
  <si>
    <t>3.1.</t>
  </si>
  <si>
    <t>Новые объекты:</t>
  </si>
  <si>
    <t>4.1.</t>
  </si>
  <si>
    <t>Реконструируемые (модернизируемые) объекты:</t>
  </si>
  <si>
    <t>5.1.</t>
  </si>
  <si>
    <t>Сведения о приобретении оборудования не входящего в сметы строек</t>
  </si>
  <si>
    <t>6.1.</t>
  </si>
  <si>
    <t>7.1.</t>
  </si>
  <si>
    <t>8.1.</t>
  </si>
  <si>
    <t xml:space="preserve">                                                                     (наименование зоны обслуживания/обособленной системы)</t>
  </si>
  <si>
    <r>
      <t xml:space="preserve">в зоне обслуживания </t>
    </r>
    <r>
      <rPr>
        <b/>
        <u/>
        <sz val="11"/>
        <color theme="1"/>
        <rFont val="Calibri"/>
        <family val="2"/>
        <charset val="204"/>
        <scheme val="minor"/>
      </rPr>
      <t>газораспределительных сетей города Сургута и Сургутского района</t>
    </r>
  </si>
  <si>
    <t xml:space="preserve"> (наименование субъекта естественной монополии)</t>
  </si>
  <si>
    <r>
      <t xml:space="preserve">на территории </t>
    </r>
    <r>
      <rPr>
        <b/>
        <sz val="14"/>
        <color theme="1"/>
        <rFont val="Calibri"/>
        <family val="2"/>
        <charset val="204"/>
        <scheme val="minor"/>
      </rPr>
      <t>Ханты-Мансийского автономного округа-Югры</t>
    </r>
  </si>
  <si>
    <t xml:space="preserve">                      (наименование субъекта Российской Федерации)</t>
  </si>
  <si>
    <t>Информация об объёмах транспортировки газа</t>
  </si>
  <si>
    <r>
      <t xml:space="preserve">на территории </t>
    </r>
    <r>
      <rPr>
        <b/>
        <sz val="11"/>
        <color theme="1"/>
        <rFont val="Calibri"/>
        <family val="2"/>
        <charset val="204"/>
        <scheme val="minor"/>
      </rPr>
      <t>Ханты-Мансийского автономного округа-Югры</t>
    </r>
  </si>
  <si>
    <r>
      <t xml:space="preserve">Информация об инвестиционных программах </t>
    </r>
    <r>
      <rPr>
        <b/>
        <u/>
        <sz val="16"/>
        <color theme="1"/>
        <rFont val="Calibri"/>
        <family val="2"/>
        <charset val="204"/>
        <scheme val="minor"/>
      </rPr>
      <t>ОАО "Сургутгаз"</t>
    </r>
  </si>
  <si>
    <r>
      <rPr>
        <b/>
        <sz val="14"/>
        <color theme="1"/>
        <rFont val="Calibri"/>
        <family val="2"/>
        <charset val="204"/>
        <scheme val="minor"/>
      </rPr>
      <t>ОАО "Сургутгаз"</t>
    </r>
    <r>
      <rPr>
        <sz val="14"/>
        <color theme="1"/>
        <rFont val="Calibri"/>
        <family val="2"/>
        <charset val="204"/>
        <scheme val="minor"/>
      </rPr>
      <t xml:space="preserve">  на</t>
    </r>
    <r>
      <rPr>
        <b/>
        <u/>
        <sz val="14"/>
        <color theme="1"/>
        <rFont val="Calibri"/>
        <family val="2"/>
        <charset val="204"/>
        <scheme val="minor"/>
      </rPr>
      <t xml:space="preserve"> 2022 год</t>
    </r>
  </si>
  <si>
    <r>
      <rPr>
        <b/>
        <u/>
        <sz val="11"/>
        <color theme="1"/>
        <rFont val="Calibri"/>
        <family val="2"/>
        <charset val="204"/>
        <scheme val="minor"/>
      </rPr>
      <t>на 2022 год</t>
    </r>
    <r>
      <rPr>
        <sz val="11"/>
        <color theme="1"/>
        <rFont val="Calibri"/>
        <family val="2"/>
        <charset val="204"/>
        <scheme val="minor"/>
      </rPr>
      <t xml:space="preserve"> в сфере оказания услуг по транспортировке газа по газораспределительным сетям (с детализацией по группам газопотребления) </t>
    </r>
  </si>
  <si>
    <r>
      <rPr>
        <b/>
        <u/>
        <sz val="16"/>
        <color theme="1"/>
        <rFont val="Calibri"/>
        <family val="2"/>
        <charset val="204"/>
        <scheme val="minor"/>
      </rPr>
      <t>на 2022 год</t>
    </r>
    <r>
      <rPr>
        <sz val="16"/>
        <color theme="1"/>
        <rFont val="Calibri"/>
        <family val="2"/>
        <charset val="204"/>
        <scheme val="minor"/>
      </rPr>
      <t xml:space="preserve"> в сфере транспортировки газа по газораспределительным сетям</t>
    </r>
  </si>
  <si>
    <t>* Инвестиционная программа для субъекта естественных монополий - ОАО "Сургутгаз" на 2022 год не утверждалась.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</si>
</sst>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.00000E+00"/>
    <numFmt numFmtId="166" formatCode="#,##0.000000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right" vertical="center"/>
    </xf>
    <xf numFmtId="0" fontId="2" fillId="0" borderId="0" xfId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4" fontId="0" fillId="0" borderId="2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4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/>
    <xf numFmtId="166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1" fontId="15" fillId="0" borderId="1" xfId="0" applyNumberFormat="1" applyFont="1" applyBorder="1" applyAlignment="1">
      <alignment horizontal="right" vertical="center" wrapText="1"/>
    </xf>
    <xf numFmtId="1" fontId="15" fillId="0" borderId="2" xfId="0" applyNumberFormat="1" applyFont="1" applyBorder="1" applyAlignment="1">
      <alignment horizontal="right" vertical="center" wrapText="1"/>
    </xf>
    <xf numFmtId="1" fontId="15" fillId="0" borderId="3" xfId="0" applyNumberFormat="1" applyFont="1" applyBorder="1" applyAlignment="1">
      <alignment horizontal="right" vertical="center" wrapText="1"/>
    </xf>
    <xf numFmtId="1" fontId="15" fillId="0" borderId="4" xfId="0" applyNumberFormat="1" applyFont="1" applyBorder="1" applyAlignment="1">
      <alignment horizontal="right" vertical="center" wrapText="1"/>
    </xf>
    <xf numFmtId="0" fontId="12" fillId="0" borderId="0" xfId="0" applyFont="1"/>
    <xf numFmtId="4" fontId="16" fillId="0" borderId="2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476250</xdr:colOff>
      <xdr:row>5</xdr:row>
      <xdr:rowOff>142631</xdr:rowOff>
    </xdr:to>
    <xdr:sp macro="" textlink="">
      <xdr:nvSpPr>
        <xdr:cNvPr id="4097" name="AutoShape 1" descr="http://mobileonline.garant.ru/document/formula?revision=1572019&amp;text=c3RyaW5nKPL78S4pJuxeMw==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65217675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476250</xdr:colOff>
      <xdr:row>5</xdr:row>
      <xdr:rowOff>142631</xdr:rowOff>
    </xdr:to>
    <xdr:sp macro="" textlink="">
      <xdr:nvSpPr>
        <xdr:cNvPr id="4098" name="AutoShape 2" descr="http://mobileonline.garant.ru/document/formula?revision=1572019&amp;text=c3RyaW5nKPL78S4pJuxeMw==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1381125" y="65217675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476250</xdr:colOff>
      <xdr:row>5</xdr:row>
      <xdr:rowOff>142631</xdr:rowOff>
    </xdr:to>
    <xdr:sp macro="" textlink="">
      <xdr:nvSpPr>
        <xdr:cNvPr id="4099" name="AutoShape 3" descr="http://mobileonline.garant.ru/document/formula?revision=1572019&amp;text=c3RyaW5nKPL78S4pJuxeMw==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6677025" y="65217675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812006</xdr:colOff>
      <xdr:row>5</xdr:row>
      <xdr:rowOff>142631</xdr:rowOff>
    </xdr:to>
    <xdr:sp macro="" textlink="">
      <xdr:nvSpPr>
        <xdr:cNvPr id="4100" name="AutoShape 4" descr="http://mobileonline.garant.ru/document/formula?revision=1572019&amp;text=c3RyaW5nKOzr8OQuKSbsXjMqLurs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78838425"/>
          <a:ext cx="8096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809625</xdr:colOff>
      <xdr:row>5</xdr:row>
      <xdr:rowOff>142631</xdr:rowOff>
    </xdr:to>
    <xdr:sp macro="" textlink="">
      <xdr:nvSpPr>
        <xdr:cNvPr id="4101" name="AutoShape 5" descr="http://mobileonline.garant.ru/document/formula?revision=1572019&amp;text=c3RyaW5nKOzr8OQuKSbsXjMqLurs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1381125" y="78838425"/>
          <a:ext cx="8096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809625</xdr:colOff>
      <xdr:row>5</xdr:row>
      <xdr:rowOff>142631</xdr:rowOff>
    </xdr:to>
    <xdr:sp macro="" textlink="">
      <xdr:nvSpPr>
        <xdr:cNvPr id="4102" name="AutoShape 6" descr="http://mobileonline.garant.ru/document/formula?revision=1572019&amp;text=c3RyaW5nKOzr8OQuKSbsXjMqLurs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6677025" y="78838425"/>
          <a:ext cx="8096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476250</xdr:colOff>
      <xdr:row>5</xdr:row>
      <xdr:rowOff>142631</xdr:rowOff>
    </xdr:to>
    <xdr:sp macro="" textlink="">
      <xdr:nvSpPr>
        <xdr:cNvPr id="4103" name="AutoShape 7" descr="http://mobileonline.garant.ru/document/formula?revision=1572019&amp;text=c3RyaW5nKPL78S4pJuxeMw==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1381125" y="27117675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476250</xdr:colOff>
      <xdr:row>5</xdr:row>
      <xdr:rowOff>142631</xdr:rowOff>
    </xdr:to>
    <xdr:sp macro="" textlink="">
      <xdr:nvSpPr>
        <xdr:cNvPr id="4104" name="AutoShape 8" descr="http://mobileonline.garant.ru/document/formula?revision=1572019&amp;text=c3RyaW5nKPL78S4pJuxeMw==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6677025" y="27117675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476250</xdr:colOff>
      <xdr:row>5</xdr:row>
      <xdr:rowOff>142631</xdr:rowOff>
    </xdr:to>
    <xdr:sp macro="" textlink="">
      <xdr:nvSpPr>
        <xdr:cNvPr id="4105" name="AutoShape 9" descr="http://mobileonline.garant.ru/document/formula?revision=1572019&amp;text=c3RyaW5nKPL78S4pJuxeMw==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7534275" y="27117675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809625</xdr:colOff>
      <xdr:row>5</xdr:row>
      <xdr:rowOff>142631</xdr:rowOff>
    </xdr:to>
    <xdr:sp macro="" textlink="">
      <xdr:nvSpPr>
        <xdr:cNvPr id="4106" name="AutoShape 10" descr="http://mobileonline.garant.ru/document/formula?revision=1572019&amp;text=c3RyaW5nKOzr8OQuKSbsXjMqLurs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1381125" y="39985950"/>
          <a:ext cx="8096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809625</xdr:colOff>
      <xdr:row>5</xdr:row>
      <xdr:rowOff>142631</xdr:rowOff>
    </xdr:to>
    <xdr:sp macro="" textlink="">
      <xdr:nvSpPr>
        <xdr:cNvPr id="4107" name="AutoShape 11" descr="http://mobileonline.garant.ru/document/formula?revision=1572019&amp;text=c3RyaW5nKOzr8OQuKSbsXjMqLurs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6677025" y="39985950"/>
          <a:ext cx="8096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0</xdr:colOff>
      <xdr:row>5</xdr:row>
      <xdr:rowOff>142631</xdr:rowOff>
    </xdr:to>
    <xdr:sp macro="" textlink="">
      <xdr:nvSpPr>
        <xdr:cNvPr id="4108" name="AutoShape 12" descr="http://mobileonline.garant.ru/document/formula?revision=1572019&amp;text=c3RyaW5nKOzr8OQuKSbsXjMqLurs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7534275" y="39985950"/>
          <a:ext cx="8096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476250</xdr:colOff>
      <xdr:row>5</xdr:row>
      <xdr:rowOff>57150</xdr:rowOff>
    </xdr:to>
    <xdr:sp macro="" textlink="">
      <xdr:nvSpPr>
        <xdr:cNvPr id="3073" name="AutoShape 1" descr="http://mobileonline.garant.ru/document/formula?revision=1272019&amp;text=c3RyaW5nKPL78S4pJuxeMw==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5715000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476250</xdr:colOff>
      <xdr:row>5</xdr:row>
      <xdr:rowOff>57150</xdr:rowOff>
    </xdr:to>
    <xdr:sp macro="" textlink="">
      <xdr:nvSpPr>
        <xdr:cNvPr id="3074" name="AutoShape 2" descr="http://mobileonline.garant.ru/document/formula?revision=1272019&amp;text=c3RyaW5nKPL78S4pJuxeMw==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5715000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476250</xdr:colOff>
      <xdr:row>5</xdr:row>
      <xdr:rowOff>57150</xdr:rowOff>
    </xdr:to>
    <xdr:sp macro="" textlink="">
      <xdr:nvSpPr>
        <xdr:cNvPr id="3075" name="AutoShape 3" descr="http://mobileonline.garant.ru/document/formula?revision=1272019&amp;text=c3RyaW5nKPL78S4pJuxeMw==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715000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514350</xdr:colOff>
      <xdr:row>18</xdr:row>
      <xdr:rowOff>47625</xdr:rowOff>
    </xdr:to>
    <xdr:sp macro="" textlink="">
      <xdr:nvSpPr>
        <xdr:cNvPr id="1025" name="AutoShape 1" descr="http://mobileonline.garant.ru/document/formula?revision=1572019&amp;text=8vvxJnN0cmluZyguoCkm7F4z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3324225" y="3819525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6</xdr:col>
      <xdr:colOff>561975</xdr:colOff>
      <xdr:row>6</xdr:row>
      <xdr:rowOff>51931</xdr:rowOff>
    </xdr:to>
    <xdr:sp macro="" textlink="">
      <xdr:nvSpPr>
        <xdr:cNvPr id="4097" name="AutoShape 1" descr="http://mobileonline.garant.ru/document/formula?revision=1272019&amp;text=c3RyaW5nKOzr8OQuKSbsXjM=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3657600" y="5143500"/>
          <a:ext cx="5619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bileonline.garant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mobileonline.garant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mobileonline.garan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75"/>
  <sheetViews>
    <sheetView zoomScaleNormal="100" workbookViewId="0">
      <pane xSplit="4" ySplit="14" topLeftCell="E63" activePane="bottomRight" state="frozen"/>
      <selection pane="topRight" activeCell="E1" sqref="E1"/>
      <selection pane="bottomLeft" activeCell="A15" sqref="A15"/>
      <selection pane="bottomRight" activeCell="C8" sqref="C8"/>
    </sheetView>
  </sheetViews>
  <sheetFormatPr defaultRowHeight="15" x14ac:dyDescent="0.25"/>
  <cols>
    <col min="2" max="2" width="11.5703125" customWidth="1"/>
    <col min="3" max="3" width="79.42578125" customWidth="1"/>
    <col min="4" max="4" width="12.85546875" customWidth="1"/>
    <col min="5" max="5" width="12.140625" customWidth="1"/>
    <col min="6" max="6" width="18.7109375" customWidth="1"/>
    <col min="7" max="7" width="19.5703125" customWidth="1"/>
    <col min="8" max="8" width="13.140625" customWidth="1"/>
    <col min="9" max="9" width="10.7109375" customWidth="1"/>
  </cols>
  <sheetData>
    <row r="1" spans="2:8" x14ac:dyDescent="0.25">
      <c r="E1" s="1" t="s">
        <v>4</v>
      </c>
    </row>
    <row r="2" spans="2:8" x14ac:dyDescent="0.25">
      <c r="E2" s="2" t="s">
        <v>0</v>
      </c>
    </row>
    <row r="3" spans="2:8" x14ac:dyDescent="0.25">
      <c r="E3" s="1" t="s">
        <v>1</v>
      </c>
    </row>
    <row r="4" spans="2:8" x14ac:dyDescent="0.25">
      <c r="E4" s="1" t="s">
        <v>84</v>
      </c>
    </row>
    <row r="5" spans="2:8" ht="9" customHeight="1" x14ac:dyDescent="0.25">
      <c r="B5" s="3"/>
    </row>
    <row r="6" spans="2:8" s="18" customFormat="1" ht="18.75" x14ac:dyDescent="0.3">
      <c r="C6" s="19" t="s">
        <v>5</v>
      </c>
    </row>
    <row r="7" spans="2:8" s="18" customFormat="1" ht="18.75" x14ac:dyDescent="0.3">
      <c r="C7" s="19" t="s">
        <v>179</v>
      </c>
    </row>
    <row r="8" spans="2:8" s="18" customFormat="1" ht="18.75" x14ac:dyDescent="0.3">
      <c r="C8" s="20" t="s">
        <v>173</v>
      </c>
    </row>
    <row r="9" spans="2:8" s="18" customFormat="1" ht="9" customHeight="1" x14ac:dyDescent="0.3">
      <c r="B9" s="16"/>
    </row>
    <row r="10" spans="2:8" s="18" customFormat="1" ht="18.75" x14ac:dyDescent="0.3">
      <c r="C10" s="16" t="s">
        <v>135</v>
      </c>
    </row>
    <row r="11" spans="2:8" s="18" customFormat="1" ht="18.75" x14ac:dyDescent="0.3">
      <c r="C11" s="16" t="s">
        <v>174</v>
      </c>
    </row>
    <row r="12" spans="2:8" s="18" customFormat="1" ht="18.75" x14ac:dyDescent="0.3">
      <c r="C12" s="20" t="s">
        <v>175</v>
      </c>
    </row>
    <row r="13" spans="2:8" ht="15.75" thickBot="1" x14ac:dyDescent="0.3">
      <c r="B13" s="3"/>
    </row>
    <row r="14" spans="2:8" ht="30.75" thickBot="1" x14ac:dyDescent="0.3">
      <c r="B14" s="7" t="s">
        <v>6</v>
      </c>
      <c r="C14" s="7" t="s">
        <v>7</v>
      </c>
      <c r="D14" s="7" t="s">
        <v>8</v>
      </c>
      <c r="E14" s="8" t="s">
        <v>91</v>
      </c>
    </row>
    <row r="15" spans="2:8" ht="19.5" customHeight="1" thickBot="1" x14ac:dyDescent="0.3">
      <c r="B15" s="46">
        <v>1</v>
      </c>
      <c r="C15" s="47" t="s">
        <v>86</v>
      </c>
      <c r="D15" s="46" t="s">
        <v>9</v>
      </c>
      <c r="E15" s="45">
        <f>E16+E17+E18+E23+E24</f>
        <v>83562.81</v>
      </c>
      <c r="F15" s="25"/>
      <c r="G15" s="25"/>
      <c r="H15" s="26"/>
    </row>
    <row r="16" spans="2:8" ht="15.75" thickBot="1" x14ac:dyDescent="0.3">
      <c r="B16" s="46" t="s">
        <v>56</v>
      </c>
      <c r="C16" s="47" t="s">
        <v>10</v>
      </c>
      <c r="D16" s="46" t="s">
        <v>92</v>
      </c>
      <c r="E16" s="45">
        <v>28104.61</v>
      </c>
    </row>
    <row r="17" spans="2:6" ht="15.75" thickBot="1" x14ac:dyDescent="0.3">
      <c r="B17" s="46" t="s">
        <v>57</v>
      </c>
      <c r="C17" s="47" t="s">
        <v>11</v>
      </c>
      <c r="D17" s="46" t="s">
        <v>92</v>
      </c>
      <c r="E17" s="45">
        <v>7759.69</v>
      </c>
    </row>
    <row r="18" spans="2:6" ht="15.75" thickBot="1" x14ac:dyDescent="0.3">
      <c r="B18" s="46" t="s">
        <v>58</v>
      </c>
      <c r="C18" s="47" t="s">
        <v>93</v>
      </c>
      <c r="D18" s="46" t="s">
        <v>92</v>
      </c>
      <c r="E18" s="45">
        <f>SUM(E19:E22)</f>
        <v>7235.96</v>
      </c>
    </row>
    <row r="19" spans="2:6" ht="15.75" thickBot="1" x14ac:dyDescent="0.3">
      <c r="B19" s="46" t="s">
        <v>60</v>
      </c>
      <c r="C19" s="47" t="s">
        <v>12</v>
      </c>
      <c r="D19" s="46" t="s">
        <v>92</v>
      </c>
      <c r="E19" s="45">
        <v>5751.14</v>
      </c>
    </row>
    <row r="20" spans="2:6" ht="15.75" thickBot="1" x14ac:dyDescent="0.3">
      <c r="B20" s="46" t="s">
        <v>61</v>
      </c>
      <c r="C20" s="47" t="s">
        <v>94</v>
      </c>
      <c r="D20" s="46" t="s">
        <v>92</v>
      </c>
      <c r="E20" s="45">
        <v>0</v>
      </c>
    </row>
    <row r="21" spans="2:6" ht="15.75" thickBot="1" x14ac:dyDescent="0.3">
      <c r="B21" s="46" t="s">
        <v>62</v>
      </c>
      <c r="C21" s="47" t="s">
        <v>95</v>
      </c>
      <c r="D21" s="46" t="s">
        <v>92</v>
      </c>
      <c r="E21" s="45">
        <v>659.54</v>
      </c>
    </row>
    <row r="22" spans="2:6" ht="15.75" thickBot="1" x14ac:dyDescent="0.3">
      <c r="B22" s="46" t="s">
        <v>63</v>
      </c>
      <c r="C22" s="47" t="s">
        <v>37</v>
      </c>
      <c r="D22" s="46" t="s">
        <v>92</v>
      </c>
      <c r="E22" s="45">
        <v>825.28</v>
      </c>
    </row>
    <row r="23" spans="2:6" ht="15.75" thickBot="1" x14ac:dyDescent="0.3">
      <c r="B23" s="46" t="s">
        <v>59</v>
      </c>
      <c r="C23" s="47" t="s">
        <v>96</v>
      </c>
      <c r="D23" s="46" t="s">
        <v>92</v>
      </c>
      <c r="E23" s="45">
        <v>26669.08</v>
      </c>
    </row>
    <row r="24" spans="2:6" ht="15.75" thickBot="1" x14ac:dyDescent="0.3">
      <c r="B24" s="46" t="s">
        <v>64</v>
      </c>
      <c r="C24" s="47" t="s">
        <v>97</v>
      </c>
      <c r="D24" s="46" t="s">
        <v>92</v>
      </c>
      <c r="E24" s="45">
        <f>E25+E30+E33+E38+E48+E49</f>
        <v>13793.47</v>
      </c>
      <c r="F24" s="24"/>
    </row>
    <row r="25" spans="2:6" ht="15.75" thickBot="1" x14ac:dyDescent="0.3">
      <c r="B25" s="46" t="s">
        <v>65</v>
      </c>
      <c r="C25" s="47" t="s">
        <v>98</v>
      </c>
      <c r="D25" s="46" t="s">
        <v>92</v>
      </c>
      <c r="E25" s="45">
        <f>SUM(E26:E29)</f>
        <v>2076.63</v>
      </c>
    </row>
    <row r="26" spans="2:6" ht="15.75" thickBot="1" x14ac:dyDescent="0.3">
      <c r="B26" s="46" t="s">
        <v>14</v>
      </c>
      <c r="C26" s="47" t="s">
        <v>99</v>
      </c>
      <c r="D26" s="46" t="s">
        <v>92</v>
      </c>
      <c r="E26" s="45">
        <v>872.04</v>
      </c>
    </row>
    <row r="27" spans="2:6" ht="15.75" thickBot="1" x14ac:dyDescent="0.3">
      <c r="B27" s="46" t="s">
        <v>16</v>
      </c>
      <c r="C27" s="47" t="s">
        <v>100</v>
      </c>
      <c r="D27" s="46" t="s">
        <v>92</v>
      </c>
      <c r="E27" s="45">
        <f>1204.59</f>
        <v>1204.5899999999999</v>
      </c>
    </row>
    <row r="28" spans="2:6" ht="30.75" thickBot="1" x14ac:dyDescent="0.3">
      <c r="B28" s="46" t="s">
        <v>18</v>
      </c>
      <c r="C28" s="47" t="s">
        <v>101</v>
      </c>
      <c r="D28" s="46" t="s">
        <v>92</v>
      </c>
      <c r="E28" s="45">
        <v>0</v>
      </c>
    </row>
    <row r="29" spans="2:6" ht="15.75" thickBot="1" x14ac:dyDescent="0.3">
      <c r="B29" s="46" t="s">
        <v>20</v>
      </c>
      <c r="C29" s="47" t="s">
        <v>102</v>
      </c>
      <c r="D29" s="46" t="s">
        <v>92</v>
      </c>
      <c r="E29" s="45">
        <v>0</v>
      </c>
    </row>
    <row r="30" spans="2:6" ht="15.75" thickBot="1" x14ac:dyDescent="0.3">
      <c r="B30" s="46" t="s">
        <v>66</v>
      </c>
      <c r="C30" s="47" t="s">
        <v>87</v>
      </c>
      <c r="D30" s="46" t="s">
        <v>92</v>
      </c>
      <c r="E30" s="45">
        <f>SUM(E31:E32)</f>
        <v>212.4</v>
      </c>
    </row>
    <row r="31" spans="2:6" ht="30.75" thickBot="1" x14ac:dyDescent="0.3">
      <c r="B31" s="46" t="s">
        <v>22</v>
      </c>
      <c r="C31" s="47" t="s">
        <v>88</v>
      </c>
      <c r="D31" s="46" t="s">
        <v>92</v>
      </c>
      <c r="E31" s="45">
        <v>101.59</v>
      </c>
    </row>
    <row r="32" spans="2:6" ht="15.75" thickBot="1" x14ac:dyDescent="0.3">
      <c r="B32" s="46" t="s">
        <v>23</v>
      </c>
      <c r="C32" s="47" t="s">
        <v>103</v>
      </c>
      <c r="D32" s="46" t="s">
        <v>92</v>
      </c>
      <c r="E32" s="45">
        <v>110.81</v>
      </c>
    </row>
    <row r="33" spans="2:7" ht="15.75" thickBot="1" x14ac:dyDescent="0.3">
      <c r="B33" s="46" t="s">
        <v>67</v>
      </c>
      <c r="C33" s="47" t="s">
        <v>104</v>
      </c>
      <c r="D33" s="46" t="s">
        <v>92</v>
      </c>
      <c r="E33" s="45">
        <f>SUM(E34:E37)</f>
        <v>4048.9300000000003</v>
      </c>
      <c r="F33" s="23"/>
    </row>
    <row r="34" spans="2:7" ht="15.75" thickBot="1" x14ac:dyDescent="0.3">
      <c r="B34" s="46" t="s">
        <v>24</v>
      </c>
      <c r="C34" s="47" t="s">
        <v>28</v>
      </c>
      <c r="D34" s="46" t="s">
        <v>92</v>
      </c>
      <c r="E34" s="45">
        <v>3771.56</v>
      </c>
    </row>
    <row r="35" spans="2:7" ht="15.75" thickBot="1" x14ac:dyDescent="0.3">
      <c r="B35" s="46" t="s">
        <v>25</v>
      </c>
      <c r="C35" s="47" t="s">
        <v>29</v>
      </c>
      <c r="D35" s="46" t="s">
        <v>92</v>
      </c>
      <c r="E35" s="45">
        <v>2.17</v>
      </c>
    </row>
    <row r="36" spans="2:7" ht="15.75" thickBot="1" x14ac:dyDescent="0.3">
      <c r="B36" s="46" t="s">
        <v>26</v>
      </c>
      <c r="C36" s="47" t="s">
        <v>105</v>
      </c>
      <c r="D36" s="46" t="s">
        <v>92</v>
      </c>
      <c r="E36" s="45">
        <v>101.94</v>
      </c>
    </row>
    <row r="37" spans="2:7" ht="15.75" thickBot="1" x14ac:dyDescent="0.3">
      <c r="B37" s="46" t="s">
        <v>106</v>
      </c>
      <c r="C37" s="47" t="s">
        <v>107</v>
      </c>
      <c r="D37" s="46" t="s">
        <v>92</v>
      </c>
      <c r="E37" s="45">
        <v>173.26</v>
      </c>
    </row>
    <row r="38" spans="2:7" ht="15.75" thickBot="1" x14ac:dyDescent="0.3">
      <c r="B38" s="46" t="s">
        <v>68</v>
      </c>
      <c r="C38" s="47" t="s">
        <v>13</v>
      </c>
      <c r="D38" s="46" t="s">
        <v>92</v>
      </c>
      <c r="E38" s="45">
        <f>SUM(E39:E43)</f>
        <v>1949.23</v>
      </c>
    </row>
    <row r="39" spans="2:7" ht="15.75" thickBot="1" x14ac:dyDescent="0.3">
      <c r="B39" s="46" t="s">
        <v>108</v>
      </c>
      <c r="C39" s="47" t="s">
        <v>15</v>
      </c>
      <c r="D39" s="46" t="s">
        <v>92</v>
      </c>
      <c r="E39" s="45">
        <v>430.28</v>
      </c>
    </row>
    <row r="40" spans="2:7" ht="15.75" thickBot="1" x14ac:dyDescent="0.3">
      <c r="B40" s="46" t="s">
        <v>109</v>
      </c>
      <c r="C40" s="47" t="s">
        <v>17</v>
      </c>
      <c r="D40" s="46" t="s">
        <v>92</v>
      </c>
      <c r="E40" s="45">
        <v>74.41</v>
      </c>
    </row>
    <row r="41" spans="2:7" ht="15.75" thickBot="1" x14ac:dyDescent="0.3">
      <c r="B41" s="46" t="s">
        <v>110</v>
      </c>
      <c r="C41" s="47" t="s">
        <v>19</v>
      </c>
      <c r="D41" s="46" t="s">
        <v>92</v>
      </c>
      <c r="E41" s="45">
        <v>538.32000000000005</v>
      </c>
    </row>
    <row r="42" spans="2:7" ht="15.75" thickBot="1" x14ac:dyDescent="0.3">
      <c r="B42" s="46" t="s">
        <v>111</v>
      </c>
      <c r="C42" s="47" t="s">
        <v>21</v>
      </c>
      <c r="D42" s="46" t="s">
        <v>92</v>
      </c>
      <c r="E42" s="45">
        <v>112.45</v>
      </c>
    </row>
    <row r="43" spans="2:7" ht="15.75" thickBot="1" x14ac:dyDescent="0.3">
      <c r="B43" s="46" t="s">
        <v>112</v>
      </c>
      <c r="C43" s="47" t="s">
        <v>113</v>
      </c>
      <c r="D43" s="46" t="s">
        <v>92</v>
      </c>
      <c r="E43" s="45">
        <f>SUM(E44:E47)</f>
        <v>793.77</v>
      </c>
      <c r="F43" s="24"/>
      <c r="G43" s="23"/>
    </row>
    <row r="44" spans="2:7" ht="15.75" thickBot="1" x14ac:dyDescent="0.3">
      <c r="B44" s="46" t="s">
        <v>114</v>
      </c>
      <c r="C44" s="47" t="s">
        <v>115</v>
      </c>
      <c r="D44" s="46" t="s">
        <v>92</v>
      </c>
      <c r="E44" s="45">
        <v>0</v>
      </c>
    </row>
    <row r="45" spans="2:7" ht="30.75" thickBot="1" x14ac:dyDescent="0.3">
      <c r="B45" s="46" t="s">
        <v>116</v>
      </c>
      <c r="C45" s="47" t="s">
        <v>117</v>
      </c>
      <c r="D45" s="46" t="s">
        <v>92</v>
      </c>
      <c r="E45" s="45">
        <v>276.33999999999997</v>
      </c>
    </row>
    <row r="46" spans="2:7" ht="15.75" thickBot="1" x14ac:dyDescent="0.3">
      <c r="B46" s="46" t="s">
        <v>118</v>
      </c>
      <c r="C46" s="47" t="s">
        <v>119</v>
      </c>
      <c r="D46" s="46" t="s">
        <v>92</v>
      </c>
      <c r="E46" s="45">
        <v>218.83</v>
      </c>
    </row>
    <row r="47" spans="2:7" ht="15.75" thickBot="1" x14ac:dyDescent="0.3">
      <c r="B47" s="46" t="s">
        <v>120</v>
      </c>
      <c r="C47" s="47" t="s">
        <v>37</v>
      </c>
      <c r="D47" s="46" t="s">
        <v>92</v>
      </c>
      <c r="E47" s="45">
        <v>298.60000000000002</v>
      </c>
    </row>
    <row r="48" spans="2:7" ht="15.75" thickBot="1" x14ac:dyDescent="0.3">
      <c r="B48" s="46" t="s">
        <v>69</v>
      </c>
      <c r="C48" s="47" t="s">
        <v>27</v>
      </c>
      <c r="D48" s="46" t="s">
        <v>92</v>
      </c>
      <c r="E48" s="45">
        <v>3399.95</v>
      </c>
    </row>
    <row r="49" spans="2:6" ht="15.75" thickBot="1" x14ac:dyDescent="0.3">
      <c r="B49" s="46" t="s">
        <v>70</v>
      </c>
      <c r="C49" s="47" t="s">
        <v>30</v>
      </c>
      <c r="D49" s="46" t="s">
        <v>92</v>
      </c>
      <c r="E49" s="45">
        <f>SUM(E50:E55)</f>
        <v>2106.33</v>
      </c>
    </row>
    <row r="50" spans="2:6" ht="15.75" thickBot="1" x14ac:dyDescent="0.3">
      <c r="B50" s="46" t="s">
        <v>31</v>
      </c>
      <c r="C50" s="47" t="s">
        <v>35</v>
      </c>
      <c r="D50" s="46" t="s">
        <v>92</v>
      </c>
      <c r="E50" s="45">
        <v>122.03</v>
      </c>
    </row>
    <row r="51" spans="2:6" ht="15.75" thickBot="1" x14ac:dyDescent="0.3">
      <c r="B51" s="46" t="s">
        <v>33</v>
      </c>
      <c r="C51" s="47" t="s">
        <v>32</v>
      </c>
      <c r="D51" s="46" t="s">
        <v>92</v>
      </c>
      <c r="E51" s="45">
        <v>278.61</v>
      </c>
    </row>
    <row r="52" spans="2:6" ht="15.75" thickBot="1" x14ac:dyDescent="0.3">
      <c r="B52" s="46" t="s">
        <v>34</v>
      </c>
      <c r="C52" s="47" t="s">
        <v>121</v>
      </c>
      <c r="D52" s="46" t="s">
        <v>92</v>
      </c>
      <c r="E52" s="45">
        <v>120.65</v>
      </c>
    </row>
    <row r="53" spans="2:6" ht="15.75" thickBot="1" x14ac:dyDescent="0.3">
      <c r="B53" s="46" t="s">
        <v>36</v>
      </c>
      <c r="C53" s="47" t="s">
        <v>122</v>
      </c>
      <c r="D53" s="46" t="s">
        <v>92</v>
      </c>
      <c r="E53" s="45">
        <v>0</v>
      </c>
    </row>
    <row r="54" spans="2:6" ht="15.75" thickBot="1" x14ac:dyDescent="0.3">
      <c r="B54" s="46" t="s">
        <v>123</v>
      </c>
      <c r="C54" s="47" t="s">
        <v>124</v>
      </c>
      <c r="D54" s="46" t="s">
        <v>92</v>
      </c>
      <c r="E54" s="45">
        <v>0</v>
      </c>
    </row>
    <row r="55" spans="2:6" ht="15.75" thickBot="1" x14ac:dyDescent="0.3">
      <c r="B55" s="46" t="s">
        <v>125</v>
      </c>
      <c r="C55" s="47" t="s">
        <v>37</v>
      </c>
      <c r="D55" s="46" t="s">
        <v>92</v>
      </c>
      <c r="E55" s="45">
        <v>1585.04</v>
      </c>
    </row>
    <row r="56" spans="2:6" ht="15.75" thickBot="1" x14ac:dyDescent="0.3">
      <c r="B56" s="46">
        <v>2</v>
      </c>
      <c r="C56" s="47" t="s">
        <v>38</v>
      </c>
      <c r="D56" s="46" t="s">
        <v>92</v>
      </c>
      <c r="E56" s="45">
        <v>316.38</v>
      </c>
    </row>
    <row r="57" spans="2:6" ht="15.75" thickBot="1" x14ac:dyDescent="0.3">
      <c r="B57" s="46">
        <v>3</v>
      </c>
      <c r="C57" s="47" t="s">
        <v>39</v>
      </c>
      <c r="D57" s="46" t="s">
        <v>92</v>
      </c>
      <c r="E57" s="45">
        <f>SUM(E58:E62)</f>
        <v>4429.7100000000009</v>
      </c>
      <c r="F57" s="23"/>
    </row>
    <row r="58" spans="2:6" ht="15.75" thickBot="1" x14ac:dyDescent="0.3">
      <c r="B58" s="46" t="s">
        <v>71</v>
      </c>
      <c r="C58" s="47" t="s">
        <v>40</v>
      </c>
      <c r="D58" s="46" t="s">
        <v>92</v>
      </c>
      <c r="E58" s="45">
        <v>697.47</v>
      </c>
    </row>
    <row r="59" spans="2:6" ht="15.75" thickBot="1" x14ac:dyDescent="0.3">
      <c r="B59" s="46" t="s">
        <v>72</v>
      </c>
      <c r="C59" s="47" t="s">
        <v>126</v>
      </c>
      <c r="D59" s="46" t="s">
        <v>92</v>
      </c>
      <c r="E59" s="45">
        <v>0</v>
      </c>
    </row>
    <row r="60" spans="2:6" ht="15.75" thickBot="1" x14ac:dyDescent="0.3">
      <c r="B60" s="46" t="s">
        <v>73</v>
      </c>
      <c r="C60" s="47" t="s">
        <v>41</v>
      </c>
      <c r="D60" s="46" t="s">
        <v>92</v>
      </c>
      <c r="E60" s="45">
        <v>3136.8</v>
      </c>
    </row>
    <row r="61" spans="2:6" ht="15.75" thickBot="1" x14ac:dyDescent="0.3">
      <c r="B61" s="46" t="s">
        <v>74</v>
      </c>
      <c r="C61" s="47" t="s">
        <v>127</v>
      </c>
      <c r="D61" s="46" t="s">
        <v>92</v>
      </c>
      <c r="E61" s="45">
        <v>0</v>
      </c>
    </row>
    <row r="62" spans="2:6" ht="15.75" thickBot="1" x14ac:dyDescent="0.3">
      <c r="B62" s="46" t="s">
        <v>130</v>
      </c>
      <c r="C62" s="48" t="s">
        <v>42</v>
      </c>
      <c r="D62" s="49" t="s">
        <v>92</v>
      </c>
      <c r="E62" s="50">
        <v>595.44000000000005</v>
      </c>
    </row>
    <row r="63" spans="2:6" ht="15.75" thickBot="1" x14ac:dyDescent="0.3">
      <c r="B63" s="46">
        <v>4</v>
      </c>
      <c r="C63" s="47" t="s">
        <v>89</v>
      </c>
      <c r="D63" s="46" t="s">
        <v>92</v>
      </c>
      <c r="E63" s="45">
        <f>E64+E69</f>
        <v>784.18</v>
      </c>
    </row>
    <row r="64" spans="2:6" ht="15.75" thickBot="1" x14ac:dyDescent="0.3">
      <c r="B64" s="46" t="s">
        <v>75</v>
      </c>
      <c r="C64" s="47" t="s">
        <v>43</v>
      </c>
      <c r="D64" s="46" t="s">
        <v>92</v>
      </c>
      <c r="E64" s="45">
        <f>SUM(E65:E68)</f>
        <v>0</v>
      </c>
    </row>
    <row r="65" spans="2:9" ht="15.75" thickBot="1" x14ac:dyDescent="0.3">
      <c r="B65" s="46" t="s">
        <v>131</v>
      </c>
      <c r="C65" s="47" t="s">
        <v>44</v>
      </c>
      <c r="D65" s="46" t="s">
        <v>92</v>
      </c>
      <c r="E65" s="45">
        <v>0</v>
      </c>
    </row>
    <row r="66" spans="2:9" ht="15.75" thickBot="1" x14ac:dyDescent="0.3">
      <c r="B66" s="46" t="s">
        <v>132</v>
      </c>
      <c r="C66" s="47" t="s">
        <v>45</v>
      </c>
      <c r="D66" s="46" t="s">
        <v>92</v>
      </c>
      <c r="E66" s="45">
        <v>0</v>
      </c>
    </row>
    <row r="67" spans="2:9" ht="15.75" thickBot="1" x14ac:dyDescent="0.3">
      <c r="B67" s="46" t="s">
        <v>133</v>
      </c>
      <c r="C67" s="47" t="s">
        <v>46</v>
      </c>
      <c r="D67" s="46" t="s">
        <v>92</v>
      </c>
      <c r="E67" s="45">
        <v>0</v>
      </c>
    </row>
    <row r="68" spans="2:9" ht="30.75" thickBot="1" x14ac:dyDescent="0.3">
      <c r="B68" s="46" t="s">
        <v>134</v>
      </c>
      <c r="C68" s="47" t="s">
        <v>128</v>
      </c>
      <c r="D68" s="46" t="s">
        <v>92</v>
      </c>
      <c r="E68" s="45">
        <v>0</v>
      </c>
    </row>
    <row r="69" spans="2:9" ht="15.75" thickBot="1" x14ac:dyDescent="0.3">
      <c r="B69" s="46" t="s">
        <v>76</v>
      </c>
      <c r="C69" s="47" t="s">
        <v>47</v>
      </c>
      <c r="D69" s="46" t="s">
        <v>92</v>
      </c>
      <c r="E69" s="45">
        <v>784.18</v>
      </c>
    </row>
    <row r="70" spans="2:9" ht="15.75" thickBot="1" x14ac:dyDescent="0.3">
      <c r="B70" s="46">
        <v>5</v>
      </c>
      <c r="C70" s="47" t="s">
        <v>48</v>
      </c>
      <c r="D70" s="46" t="s">
        <v>92</v>
      </c>
      <c r="E70" s="45">
        <v>88460.34</v>
      </c>
      <c r="F70" s="23"/>
      <c r="G70" s="23"/>
      <c r="H70" s="24"/>
      <c r="I70" s="23"/>
    </row>
    <row r="71" spans="2:9" ht="15.75" thickBot="1" x14ac:dyDescent="0.3">
      <c r="B71" s="53" t="s">
        <v>49</v>
      </c>
      <c r="C71" s="54"/>
      <c r="D71" s="54"/>
      <c r="E71" s="55"/>
    </row>
    <row r="72" spans="2:9" ht="15.75" thickBot="1" x14ac:dyDescent="0.3">
      <c r="B72" s="46">
        <v>1</v>
      </c>
      <c r="C72" s="47" t="s">
        <v>50</v>
      </c>
      <c r="D72" s="46" t="s">
        <v>90</v>
      </c>
      <c r="E72" s="51">
        <v>59</v>
      </c>
    </row>
    <row r="73" spans="2:9" ht="15.75" thickBot="1" x14ac:dyDescent="0.3">
      <c r="B73" s="46">
        <v>2</v>
      </c>
      <c r="C73" s="47" t="s">
        <v>52</v>
      </c>
      <c r="D73" s="46" t="s">
        <v>53</v>
      </c>
      <c r="E73" s="45">
        <v>109.94</v>
      </c>
    </row>
    <row r="74" spans="2:9" ht="15.75" thickBot="1" x14ac:dyDescent="0.3">
      <c r="B74" s="46">
        <v>3</v>
      </c>
      <c r="C74" s="47" t="s">
        <v>129</v>
      </c>
      <c r="D74" s="46" t="s">
        <v>51</v>
      </c>
      <c r="E74" s="51">
        <v>14</v>
      </c>
    </row>
    <row r="75" spans="2:9" ht="15.75" thickBot="1" x14ac:dyDescent="0.3">
      <c r="B75" s="49">
        <v>4</v>
      </c>
      <c r="C75" s="48" t="s">
        <v>54</v>
      </c>
      <c r="D75" s="49" t="s">
        <v>55</v>
      </c>
      <c r="E75" s="52">
        <v>88.69</v>
      </c>
    </row>
  </sheetData>
  <mergeCells count="1">
    <mergeCell ref="B71:E71"/>
  </mergeCells>
  <hyperlinks>
    <hyperlink ref="E2" r:id="rId1" location="/document/72156160/entry/0" display="http://mobileonline.garant.ru/ - /document/72156160/entry/0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0"/>
  <sheetViews>
    <sheetView workbookViewId="0">
      <selection activeCell="E22" sqref="E22"/>
    </sheetView>
  </sheetViews>
  <sheetFormatPr defaultRowHeight="15" x14ac:dyDescent="0.25"/>
  <cols>
    <col min="2" max="2" width="49.85546875" customWidth="1"/>
    <col min="3" max="3" width="26.28515625" customWidth="1"/>
    <col min="4" max="4" width="30.85546875" customWidth="1"/>
    <col min="5" max="5" width="25.5703125" customWidth="1"/>
    <col min="6" max="6" width="15.42578125" customWidth="1"/>
  </cols>
  <sheetData>
    <row r="1" spans="2:7" x14ac:dyDescent="0.25">
      <c r="E1" s="1" t="s">
        <v>4</v>
      </c>
    </row>
    <row r="2" spans="2:7" x14ac:dyDescent="0.25">
      <c r="B2" s="3"/>
      <c r="E2" s="2" t="s">
        <v>0</v>
      </c>
    </row>
    <row r="3" spans="2:7" x14ac:dyDescent="0.25">
      <c r="B3" s="3"/>
      <c r="E3" s="1" t="s">
        <v>1</v>
      </c>
    </row>
    <row r="4" spans="2:7" x14ac:dyDescent="0.25">
      <c r="B4" s="3"/>
      <c r="E4" s="1" t="s">
        <v>136</v>
      </c>
    </row>
    <row r="7" spans="2:7" x14ac:dyDescent="0.25">
      <c r="B7" s="3" t="s">
        <v>176</v>
      </c>
      <c r="C7" s="29" t="s">
        <v>3</v>
      </c>
    </row>
    <row r="8" spans="2:7" x14ac:dyDescent="0.25">
      <c r="B8" s="3"/>
      <c r="C8" s="13" t="s">
        <v>2</v>
      </c>
    </row>
    <row r="10" spans="2:7" x14ac:dyDescent="0.25">
      <c r="B10" s="3"/>
      <c r="C10" s="6" t="s">
        <v>180</v>
      </c>
    </row>
    <row r="11" spans="2:7" x14ac:dyDescent="0.25">
      <c r="C11" s="12" t="s">
        <v>177</v>
      </c>
    </row>
    <row r="12" spans="2:7" x14ac:dyDescent="0.25">
      <c r="C12" s="9" t="s">
        <v>148</v>
      </c>
    </row>
    <row r="13" spans="2:7" x14ac:dyDescent="0.25">
      <c r="B13" s="3"/>
    </row>
    <row r="14" spans="2:7" ht="23.25" customHeight="1" x14ac:dyDescent="0.25">
      <c r="B14" s="58" t="s">
        <v>172</v>
      </c>
      <c r="C14" s="58"/>
      <c r="D14" s="58"/>
      <c r="E14" s="11"/>
      <c r="F14" s="11"/>
      <c r="G14" s="11"/>
    </row>
    <row r="15" spans="2:7" ht="22.5" customHeight="1" x14ac:dyDescent="0.25">
      <c r="B15" s="59" t="s">
        <v>171</v>
      </c>
      <c r="C15" s="59"/>
      <c r="D15" s="59"/>
      <c r="E15" s="30"/>
      <c r="F15" s="30"/>
      <c r="G15" s="30"/>
    </row>
    <row r="16" spans="2:7" ht="15.75" thickBot="1" x14ac:dyDescent="0.3">
      <c r="B16" s="3"/>
    </row>
    <row r="17" spans="2:6" x14ac:dyDescent="0.25">
      <c r="B17" s="56" t="s">
        <v>137</v>
      </c>
      <c r="C17" s="56" t="s">
        <v>149</v>
      </c>
    </row>
    <row r="18" spans="2:6" ht="15.75" thickBot="1" x14ac:dyDescent="0.3">
      <c r="B18" s="57"/>
      <c r="C18" s="57"/>
    </row>
    <row r="19" spans="2:6" ht="15.75" thickBot="1" x14ac:dyDescent="0.3">
      <c r="B19" s="4" t="s">
        <v>138</v>
      </c>
      <c r="C19" s="21">
        <f>SUM(C20:C27)</f>
        <v>274615</v>
      </c>
    </row>
    <row r="20" spans="2:6" ht="15.75" thickBot="1" x14ac:dyDescent="0.3">
      <c r="B20" s="4" t="s">
        <v>139</v>
      </c>
      <c r="C20" s="21">
        <v>0</v>
      </c>
    </row>
    <row r="21" spans="2:6" ht="15.75" thickBot="1" x14ac:dyDescent="0.3">
      <c r="B21" s="4" t="s">
        <v>140</v>
      </c>
      <c r="C21" s="21">
        <v>0</v>
      </c>
    </row>
    <row r="22" spans="2:6" ht="15.75" thickBot="1" x14ac:dyDescent="0.3">
      <c r="B22" s="4" t="s">
        <v>141</v>
      </c>
      <c r="C22" s="21">
        <v>104794</v>
      </c>
      <c r="E22" s="23"/>
    </row>
    <row r="23" spans="2:6" ht="15.75" thickBot="1" x14ac:dyDescent="0.3">
      <c r="B23" s="4" t="s">
        <v>142</v>
      </c>
      <c r="C23" s="21">
        <v>124563</v>
      </c>
      <c r="E23" s="23"/>
    </row>
    <row r="24" spans="2:6" ht="15.75" thickBot="1" x14ac:dyDescent="0.3">
      <c r="B24" s="4" t="s">
        <v>143</v>
      </c>
      <c r="C24" s="21">
        <v>33901</v>
      </c>
      <c r="E24" s="23"/>
    </row>
    <row r="25" spans="2:6" ht="15.75" thickBot="1" x14ac:dyDescent="0.3">
      <c r="B25" s="4" t="s">
        <v>144</v>
      </c>
      <c r="C25" s="21">
        <v>1810</v>
      </c>
      <c r="E25" s="23"/>
    </row>
    <row r="26" spans="2:6" ht="15.75" thickBot="1" x14ac:dyDescent="0.3">
      <c r="B26" s="4" t="s">
        <v>145</v>
      </c>
      <c r="C26" s="21">
        <v>7</v>
      </c>
      <c r="E26" s="23"/>
    </row>
    <row r="27" spans="2:6" ht="15.75" thickBot="1" x14ac:dyDescent="0.3">
      <c r="B27" s="4" t="s">
        <v>146</v>
      </c>
      <c r="C27" s="21">
        <v>9540</v>
      </c>
      <c r="E27" s="23"/>
    </row>
    <row r="28" spans="2:6" ht="15.75" thickBot="1" x14ac:dyDescent="0.3">
      <c r="B28" s="4" t="s">
        <v>147</v>
      </c>
      <c r="C28" s="21">
        <v>0</v>
      </c>
      <c r="E28" s="23"/>
      <c r="F28" s="27"/>
    </row>
    <row r="29" spans="2:6" ht="15.75" thickBot="1" x14ac:dyDescent="0.3">
      <c r="B29" s="5" t="s">
        <v>77</v>
      </c>
      <c r="C29" s="22">
        <f>C19+C28</f>
        <v>274615</v>
      </c>
      <c r="E29" s="23"/>
    </row>
    <row r="30" spans="2:6" x14ac:dyDescent="0.25">
      <c r="E30" s="28"/>
    </row>
  </sheetData>
  <mergeCells count="4">
    <mergeCell ref="B17:B18"/>
    <mergeCell ref="C17:C18"/>
    <mergeCell ref="B14:D14"/>
    <mergeCell ref="B15:D15"/>
  </mergeCells>
  <hyperlinks>
    <hyperlink ref="E2" r:id="rId1" location="/document/72156160/entry/0" display="http://mobileonline.garant.ru/ - /document/72156160/entry/0" xr:uid="{00000000-0004-0000-0100-000000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tabSelected="1" zoomScale="66" zoomScaleNormal="66" workbookViewId="0">
      <selection activeCell="O31" sqref="O31"/>
    </sheetView>
  </sheetViews>
  <sheetFormatPr defaultRowHeight="15" x14ac:dyDescent="0.25"/>
  <cols>
    <col min="2" max="2" width="7.28515625" customWidth="1"/>
    <col min="3" max="3" width="63.7109375" customWidth="1"/>
    <col min="4" max="4" width="20.85546875" customWidth="1"/>
    <col min="5" max="5" width="23.5703125" customWidth="1"/>
    <col min="6" max="6" width="22" customWidth="1"/>
    <col min="7" max="7" width="20" customWidth="1"/>
    <col min="8" max="11" width="23.5703125" customWidth="1"/>
    <col min="12" max="12" width="17.42578125" customWidth="1"/>
    <col min="13" max="13" width="17" customWidth="1"/>
    <col min="15" max="15" width="14.140625" customWidth="1"/>
    <col min="16" max="16" width="15.28515625" customWidth="1"/>
    <col min="17" max="17" width="12.5703125" customWidth="1"/>
    <col min="18" max="18" width="18.140625" customWidth="1"/>
    <col min="19" max="19" width="16" customWidth="1"/>
    <col min="20" max="20" width="14.7109375" customWidth="1"/>
  </cols>
  <sheetData>
    <row r="1" spans="1:11" ht="18.75" x14ac:dyDescent="0.25">
      <c r="K1" s="14" t="s">
        <v>78</v>
      </c>
    </row>
    <row r="2" spans="1:11" ht="18.75" x14ac:dyDescent="0.25">
      <c r="K2" s="15" t="s">
        <v>0</v>
      </c>
    </row>
    <row r="3" spans="1:11" ht="18.75" x14ac:dyDescent="0.25">
      <c r="K3" s="14" t="s">
        <v>1</v>
      </c>
    </row>
    <row r="4" spans="1:11" ht="18.75" x14ac:dyDescent="0.25">
      <c r="A4" s="3"/>
      <c r="K4" s="14" t="s">
        <v>85</v>
      </c>
    </row>
    <row r="5" spans="1:11" x14ac:dyDescent="0.25">
      <c r="A5" s="3"/>
    </row>
    <row r="6" spans="1:11" x14ac:dyDescent="0.25">
      <c r="B6" s="3"/>
    </row>
    <row r="7" spans="1:11" x14ac:dyDescent="0.25">
      <c r="B7" s="3"/>
    </row>
    <row r="8" spans="1:11" ht="21" x14ac:dyDescent="0.25">
      <c r="D8" s="17" t="s">
        <v>178</v>
      </c>
    </row>
    <row r="9" spans="1:11" x14ac:dyDescent="0.25">
      <c r="G9" s="31" t="s">
        <v>2</v>
      </c>
    </row>
    <row r="10" spans="1:11" ht="21" x14ac:dyDescent="0.25">
      <c r="E10" s="10" t="s">
        <v>181</v>
      </c>
    </row>
    <row r="11" spans="1:11" x14ac:dyDescent="0.25">
      <c r="B11" s="3"/>
    </row>
    <row r="12" spans="1:11" x14ac:dyDescent="0.25">
      <c r="B12" s="3"/>
    </row>
    <row r="13" spans="1:11" ht="15.75" thickBot="1" x14ac:dyDescent="0.3">
      <c r="B13" s="3"/>
    </row>
    <row r="14" spans="1:11" s="32" customFormat="1" ht="30" customHeight="1" thickBot="1" x14ac:dyDescent="0.3">
      <c r="B14" s="60" t="s">
        <v>6</v>
      </c>
      <c r="C14" s="60" t="s">
        <v>7</v>
      </c>
      <c r="D14" s="62" t="s">
        <v>150</v>
      </c>
      <c r="E14" s="63"/>
      <c r="F14" s="62" t="s">
        <v>151</v>
      </c>
      <c r="G14" s="64"/>
      <c r="H14" s="64"/>
      <c r="I14" s="65" t="s">
        <v>79</v>
      </c>
      <c r="J14" s="66"/>
      <c r="K14" s="67"/>
    </row>
    <row r="15" spans="1:11" s="32" customFormat="1" ht="51" customHeight="1" thickBot="1" x14ac:dyDescent="0.3">
      <c r="B15" s="61"/>
      <c r="C15" s="61"/>
      <c r="D15" s="33" t="s">
        <v>152</v>
      </c>
      <c r="E15" s="33" t="s">
        <v>153</v>
      </c>
      <c r="F15" s="33" t="s">
        <v>154</v>
      </c>
      <c r="G15" s="33" t="s">
        <v>155</v>
      </c>
      <c r="H15" s="33" t="s">
        <v>156</v>
      </c>
      <c r="I15" s="34" t="s">
        <v>157</v>
      </c>
      <c r="J15" s="34" t="s">
        <v>158</v>
      </c>
      <c r="K15" s="35" t="s">
        <v>159</v>
      </c>
    </row>
    <row r="16" spans="1:11" s="32" customFormat="1" ht="16.5" thickBot="1" x14ac:dyDescent="0.3">
      <c r="B16" s="33">
        <v>1</v>
      </c>
      <c r="C16" s="33">
        <v>2</v>
      </c>
      <c r="D16" s="33">
        <v>3</v>
      </c>
      <c r="E16" s="33">
        <v>4</v>
      </c>
      <c r="F16" s="33">
        <v>5</v>
      </c>
      <c r="G16" s="33">
        <v>6</v>
      </c>
      <c r="H16" s="33">
        <v>7</v>
      </c>
      <c r="I16" s="33">
        <v>8</v>
      </c>
      <c r="J16" s="33">
        <v>9</v>
      </c>
      <c r="K16" s="36">
        <v>10</v>
      </c>
    </row>
    <row r="17" spans="2:11" s="32" customFormat="1" ht="30" customHeight="1" thickBot="1" x14ac:dyDescent="0.3">
      <c r="B17" s="33">
        <v>1</v>
      </c>
      <c r="C17" s="37" t="s">
        <v>80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1">
        <v>0</v>
      </c>
    </row>
    <row r="18" spans="2:11" s="32" customFormat="1" ht="33.75" customHeight="1" thickBot="1" x14ac:dyDescent="0.3">
      <c r="B18" s="33">
        <v>2</v>
      </c>
      <c r="C18" s="37" t="s">
        <v>81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1">
        <v>0</v>
      </c>
    </row>
    <row r="19" spans="2:11" s="32" customFormat="1" ht="30" customHeight="1" thickBot="1" x14ac:dyDescent="0.3">
      <c r="B19" s="33" t="s">
        <v>160</v>
      </c>
      <c r="C19" s="37"/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1">
        <v>0</v>
      </c>
    </row>
    <row r="20" spans="2:11" s="32" customFormat="1" ht="30" customHeight="1" thickBot="1" x14ac:dyDescent="0.3">
      <c r="B20" s="33">
        <v>3</v>
      </c>
      <c r="C20" s="37" t="s">
        <v>161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1">
        <v>0</v>
      </c>
    </row>
    <row r="21" spans="2:11" s="32" customFormat="1" ht="30" customHeight="1" thickBot="1" x14ac:dyDescent="0.3">
      <c r="B21" s="33" t="s">
        <v>162</v>
      </c>
      <c r="C21" s="37"/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1">
        <v>0</v>
      </c>
    </row>
    <row r="22" spans="2:11" s="32" customFormat="1" ht="30" customHeight="1" thickBot="1" x14ac:dyDescent="0.3">
      <c r="B22" s="33">
        <v>4</v>
      </c>
      <c r="C22" s="37" t="s">
        <v>163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1">
        <v>0</v>
      </c>
    </row>
    <row r="23" spans="2:11" s="32" customFormat="1" ht="30" customHeight="1" thickBot="1" x14ac:dyDescent="0.3">
      <c r="B23" s="33" t="s">
        <v>164</v>
      </c>
      <c r="C23" s="37"/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1">
        <v>0</v>
      </c>
    </row>
    <row r="24" spans="2:11" s="32" customFormat="1" ht="30" customHeight="1" thickBot="1" x14ac:dyDescent="0.3">
      <c r="B24" s="33">
        <v>5</v>
      </c>
      <c r="C24" s="37" t="s">
        <v>165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1">
        <v>0</v>
      </c>
    </row>
    <row r="25" spans="2:11" s="32" customFormat="1" ht="30" customHeight="1" thickBot="1" x14ac:dyDescent="0.3">
      <c r="B25" s="33" t="s">
        <v>166</v>
      </c>
      <c r="C25" s="37"/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1">
        <v>0</v>
      </c>
    </row>
    <row r="26" spans="2:11" s="32" customFormat="1" ht="37.5" customHeight="1" thickBot="1" x14ac:dyDescent="0.3">
      <c r="B26" s="33">
        <v>6</v>
      </c>
      <c r="C26" s="37" t="s">
        <v>167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1">
        <v>0</v>
      </c>
    </row>
    <row r="27" spans="2:11" s="32" customFormat="1" ht="30" customHeight="1" thickBot="1" x14ac:dyDescent="0.3">
      <c r="B27" s="33" t="s">
        <v>168</v>
      </c>
      <c r="C27" s="37"/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1">
        <v>0</v>
      </c>
    </row>
    <row r="28" spans="2:11" s="32" customFormat="1" ht="30" customHeight="1" thickBot="1" x14ac:dyDescent="0.3">
      <c r="B28" s="33">
        <v>7</v>
      </c>
      <c r="C28" s="37" t="s">
        <v>82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1">
        <v>0</v>
      </c>
    </row>
    <row r="29" spans="2:11" s="32" customFormat="1" ht="30" customHeight="1" thickBot="1" x14ac:dyDescent="0.3">
      <c r="B29" s="33" t="s">
        <v>169</v>
      </c>
      <c r="C29" s="37"/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1">
        <v>0</v>
      </c>
    </row>
    <row r="30" spans="2:11" s="32" customFormat="1" ht="30" customHeight="1" thickBot="1" x14ac:dyDescent="0.3">
      <c r="B30" s="38">
        <v>8</v>
      </c>
      <c r="C30" s="39" t="s">
        <v>83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3">
        <v>0</v>
      </c>
    </row>
    <row r="31" spans="2:11" s="32" customFormat="1" ht="30" customHeight="1" thickBot="1" x14ac:dyDescent="0.3">
      <c r="B31" s="38" t="s">
        <v>170</v>
      </c>
      <c r="C31" s="39"/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3">
        <v>0</v>
      </c>
    </row>
    <row r="33" spans="3:3" ht="18.75" x14ac:dyDescent="0.3">
      <c r="C33" s="44" t="s">
        <v>182</v>
      </c>
    </row>
  </sheetData>
  <mergeCells count="5">
    <mergeCell ref="B14:B15"/>
    <mergeCell ref="C14:C15"/>
    <mergeCell ref="D14:E14"/>
    <mergeCell ref="F14:H14"/>
    <mergeCell ref="I14:K14"/>
  </mergeCells>
  <hyperlinks>
    <hyperlink ref="K2" r:id="rId1" location="/document/72156160/entry/0" display="http://mobileonline.garant.ru/ - /document/72156160/entry/0" xr:uid="{00000000-0004-0000-02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Пр.2.ф.6</vt:lpstr>
      <vt:lpstr>Пр.2.ф7.</vt:lpstr>
      <vt:lpstr>Пр.9.ф.2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Wsuser</dc:creator>
  <cp:lastModifiedBy>Павел Гоголин</cp:lastModifiedBy>
  <dcterms:created xsi:type="dcterms:W3CDTF">2019-07-15T07:50:51Z</dcterms:created>
  <dcterms:modified xsi:type="dcterms:W3CDTF">2022-03-15T12:53:13Z</dcterms:modified>
</cp:coreProperties>
</file>