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heckCompatibility="1" defaultThemeVersion="124226"/>
  <xr:revisionPtr revIDLastSave="0" documentId="13_ncr:1_{8FB11D30-65F7-4FED-B29B-028B00A79EA0}" xr6:coauthVersionLast="47" xr6:coauthVersionMax="47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5" l="1"/>
  <c r="R27" i="12"/>
  <c r="U32" i="12"/>
  <c r="R25" i="12"/>
  <c r="R31" i="12" l="1"/>
  <c r="T23" i="12"/>
  <c r="R23" i="12" s="1"/>
  <c r="R22" i="12"/>
  <c r="T21" i="12" l="1"/>
  <c r="R19" i="1"/>
  <c r="R33" i="12"/>
  <c r="R20" i="4"/>
  <c r="R24" i="4" l="1"/>
  <c r="R22" i="4"/>
  <c r="R19" i="4" l="1"/>
  <c r="R24" i="12" l="1"/>
  <c r="R30" i="12" l="1"/>
  <c r="R23" i="4" l="1"/>
  <c r="R18" i="4" l="1"/>
  <c r="R28" i="12" l="1"/>
  <c r="R29" i="12"/>
  <c r="R19" i="12" l="1"/>
  <c r="R21" i="4" l="1"/>
  <c r="R20" i="12" l="1"/>
  <c r="R26" i="12" l="1"/>
  <c r="R21" i="12"/>
  <c r="R18" i="12" l="1"/>
  <c r="R34" i="12" l="1"/>
  <c r="R18" i="13" l="1"/>
  <c r="R36" i="12" l="1"/>
  <c r="R35" i="12"/>
  <c r="R32" i="12"/>
  <c r="B20" i="13" l="1"/>
  <c r="B38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<sst xmlns="http://schemas.openxmlformats.org/spreadsheetml/2006/main" count="1084" uniqueCount="137">
  <si>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</si>
  <si>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</si>
  <si>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</si>
  <si>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</si>
  <si>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</si>
  <si>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</si>
  <si>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</si>
  <si>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</si>
  <si>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</si>
  <si>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</si>
  <si>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</si>
  <si>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</si>
  <si>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</si>
  <si>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</si>
  <si>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</si>
  <si>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</si>
  <si>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</si>
  <si>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</si>
  <si>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</si>
  <si>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</si>
  <si>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</si>
  <si>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</si>
  <si>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</si>
  <si>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</si>
  <si>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</si>
  <si>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</si>
  <si>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</si>
  <si>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</si>
  <si>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</si>
  <si>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</si>
  <si>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</si>
  <si>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</si>
  <si>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</si>
  <si>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</si>
  <si>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</si>
  <si>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</si>
  <si>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</si>
  <si>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</si>
  <si>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</si>
  <si>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</si>
  <si>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</si>
  <si>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</si>
  <si>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</si>
  <si>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</si>
  <si>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</si>
  <si>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</si>
  <si>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</si>
  <si>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</si>
  <si>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</si>
  <si>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</si>
  <si>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</si>
  <si>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</si>
  <si>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</si>
  <si>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</si>
  <si>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</si>
  <si>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</si>
  <si>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</si>
  <si>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</si>
  <si>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</si>
  <si>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</si>
  <si>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</si>
  <si>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</si>
  <si>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</si>
  <si>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</si>
  <si>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</si>
  <si>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</si>
  <si>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</si>
  <si>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</si>
  <si>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</si>
  <si>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</si>
  <si>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</si>
  <si>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</si>
  <si>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</si>
  <si>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</si>
  <si>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</si>
  <si>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</si>
  <si>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</si>
  <si>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</si>
  <si>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</si>
  <si>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</si>
  <si>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</si>
  <si>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</si>
  <si>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ООО "Стройпартнёр"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</si>
  <si>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</si>
  <si>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</si>
  <si>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</si>
  <si>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</si>
  <si>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</si>
  <si>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"Булат"</t>
  </si>
  <si>
    <t>Услуги холодного водоснабжения, водоотведения</t>
  </si>
  <si>
    <t>АО "Первый"</t>
  </si>
  <si>
    <t>ООО "СМС Связь Монтаж Сервис"</t>
  </si>
  <si>
    <t>* Информация представлена при наличии документов по состоянию на 10.01.2022</t>
  </si>
  <si>
    <t>декабрь 2021 г.</t>
  </si>
  <si>
    <t>ООО "Аван"</t>
  </si>
  <si>
    <t>№ 73 от 30.11.2021</t>
  </si>
  <si>
    <t>№ 784 от 30.11.2021</t>
  </si>
  <si>
    <t>ООО "Атол Онлайн"</t>
  </si>
  <si>
    <t>№ 490872 от 30.11.2021</t>
  </si>
  <si>
    <t>№ 79 от 30.11.2021</t>
  </si>
  <si>
    <t>№ 6662 от 30.11.2021</t>
  </si>
  <si>
    <t>ИП Волынин Д.П.</t>
  </si>
  <si>
    <t>№ 454592 от 30.11.2021</t>
  </si>
  <si>
    <t>№ 21113000472/05 от 30.11.2021</t>
  </si>
  <si>
    <t>№ 59960 от 30.11.2021</t>
  </si>
  <si>
    <t>АО "ГазпромЭнергоСбыт Тюмень"</t>
  </si>
  <si>
    <t>№ 7011121080000371/08 от 30.11.2021</t>
  </si>
  <si>
    <t>№ 519 от 30.11.2021</t>
  </si>
  <si>
    <t>№ 177086 от 30.11.2021</t>
  </si>
  <si>
    <t>Услуги теплоэнергии</t>
  </si>
  <si>
    <t>СГМУП "ГТС"</t>
  </si>
  <si>
    <t>Услуги горячего водоснабжения</t>
  </si>
  <si>
    <t>№ 32813 от 30.09.2021</t>
  </si>
  <si>
    <t>№ 32812 от 30.09.2021</t>
  </si>
  <si>
    <t>Услуги по обслуживанию, ремонту и диагностированию автотранспорта</t>
  </si>
  <si>
    <t>ИП Дружинин К.П.</t>
  </si>
  <si>
    <t>№ 1139 от 30.11.2021</t>
  </si>
  <si>
    <t>ИП Граховская А.В.</t>
  </si>
  <si>
    <t>№ 388 от 30.11.2021</t>
  </si>
  <si>
    <t>№ 0010704/008736114 от 30.11.2021</t>
  </si>
  <si>
    <t>№ 11953 от 30.11.2021</t>
  </si>
  <si>
    <t>№ 835 от 30.11.2021</t>
  </si>
  <si>
    <t>№ 1249 от 30.11.2021</t>
  </si>
  <si>
    <t>№ 95 от 30.11.2021</t>
  </si>
  <si>
    <t>№ 93 от 30.11.2021</t>
  </si>
  <si>
    <t>№ 99 от 30.11.2021</t>
  </si>
  <si>
    <t>Транспортные услуги</t>
  </si>
  <si>
    <t>№ 5245 от 30.11.2021</t>
  </si>
  <si>
    <t>№ 2680 от 30.11.2021</t>
  </si>
  <si>
    <t>ООО "ПроектСтройСервис"</t>
  </si>
  <si>
    <t>№ 20 от 30.11.2021</t>
  </si>
  <si>
    <t>Капитальный ремонт газопровода</t>
  </si>
  <si>
    <t>№ 5450780/61955281 от 30.11.2021</t>
  </si>
  <si>
    <t>№ 65 от 30.11.2021</t>
  </si>
  <si>
    <t>№ 56 от 30.11.2021</t>
  </si>
  <si>
    <t>№ 1259 от 30.11.2021</t>
  </si>
  <si>
    <t>№ 21113001072/86/22 от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</si>
</sst>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E25" sqref="E25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93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44530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7.0356441261226884E-3</v>
      </c>
      <c r="S18" s="35" t="s">
        <v>57</v>
      </c>
      <c r="T18" s="56">
        <v>13351.580527900343</v>
      </c>
      <c r="U18" s="56">
        <v>93.936969115576119</v>
      </c>
      <c r="V18" s="38" t="s">
        <v>55</v>
      </c>
      <c r="W18" s="35" t="s">
        <v>103</v>
      </c>
    </row>
    <row r="19" spans="2:23" s="45" customFormat="1" ht="47.25" x14ac:dyDescent="0.25">
      <c r="B19" s="35">
        <v>2</v>
      </c>
      <c r="C19" s="36">
        <v>44530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7.5232540861812783E-3</v>
      </c>
      <c r="S19" s="35" t="s">
        <v>57</v>
      </c>
      <c r="T19" s="56">
        <v>2692</v>
      </c>
      <c r="U19" s="56">
        <v>20.252600000000001</v>
      </c>
      <c r="V19" s="38" t="s">
        <v>105</v>
      </c>
      <c r="W19" s="35" t="s">
        <v>106</v>
      </c>
    </row>
    <row r="20" spans="2:23" s="19" customFormat="1" x14ac:dyDescent="0.25"/>
    <row r="21" spans="2:23" s="19" customFormat="1" x14ac:dyDescent="0.25">
      <c r="B21" s="19" t="s">
        <v>92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32"/>
      <c r="U28" s="32"/>
      <c r="V28" s="15"/>
    </row>
    <row r="29" spans="2:23" x14ac:dyDescent="0.25">
      <c r="S29" s="15"/>
      <c r="T29" s="60"/>
      <c r="U29" s="60"/>
    </row>
    <row r="30" spans="2:23" x14ac:dyDescent="0.25">
      <c r="S30" s="15"/>
      <c r="T30" s="32"/>
      <c r="U30" s="32"/>
    </row>
    <row r="31" spans="2:23" x14ac:dyDescent="0.25">
      <c r="S31" s="15"/>
      <c r="T31" s="32"/>
      <c r="U31" s="32"/>
    </row>
    <row r="32" spans="2:23" x14ac:dyDescent="0.25">
      <c r="T32" s="64"/>
      <c r="U32" s="64"/>
    </row>
    <row r="33" spans="20:21" x14ac:dyDescent="0.25">
      <c r="T33" s="64"/>
      <c r="U33" s="64"/>
    </row>
    <row r="34" spans="20:21" x14ac:dyDescent="0.25">
      <c r="T34" s="64"/>
      <c r="U34" s="6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1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K31" sqref="K31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44530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4" si="0">U18/T18</f>
        <v>0.7289522727272727</v>
      </c>
      <c r="S18" s="35" t="s">
        <v>74</v>
      </c>
      <c r="T18" s="35">
        <v>17.600000000000001</v>
      </c>
      <c r="U18" s="42">
        <v>12.829560000000001</v>
      </c>
      <c r="V18" s="38" t="s">
        <v>73</v>
      </c>
      <c r="W18" s="38" t="s">
        <v>136</v>
      </c>
    </row>
    <row r="19" spans="2:23" s="39" customFormat="1" ht="30" customHeight="1" x14ac:dyDescent="0.25">
      <c r="B19" s="35">
        <v>2</v>
      </c>
      <c r="C19" s="46">
        <v>44530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96</v>
      </c>
    </row>
    <row r="20" spans="2:23" s="39" customFormat="1" ht="32.25" customHeight="1" x14ac:dyDescent="0.25">
      <c r="B20" s="35">
        <v>3</v>
      </c>
      <c r="C20" s="36">
        <v>44530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121</v>
      </c>
    </row>
    <row r="21" spans="2:23" s="39" customFormat="1" ht="28.5" customHeight="1" x14ac:dyDescent="0.25">
      <c r="B21" s="35">
        <v>4</v>
      </c>
      <c r="C21" s="46">
        <v>44530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89</v>
      </c>
      <c r="R21" s="43">
        <f t="shared" si="0"/>
        <v>0.11927005321587862</v>
      </c>
      <c r="S21" s="48" t="s">
        <v>59</v>
      </c>
      <c r="T21" s="33">
        <f>71.971*2</f>
        <v>143.94200000000001</v>
      </c>
      <c r="U21" s="33">
        <v>17.16797</v>
      </c>
      <c r="V21" s="50" t="s">
        <v>69</v>
      </c>
      <c r="W21" s="50" t="s">
        <v>108</v>
      </c>
    </row>
    <row r="22" spans="2:23" s="45" customFormat="1" ht="15.75" x14ac:dyDescent="0.25">
      <c r="B22" s="35">
        <v>5</v>
      </c>
      <c r="C22" s="46">
        <v>44530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65" t="s">
        <v>109</v>
      </c>
      <c r="R22" s="66">
        <f t="shared" si="0"/>
        <v>1.9152481244407735</v>
      </c>
      <c r="S22" s="48" t="s">
        <v>59</v>
      </c>
      <c r="T22" s="67">
        <v>72.644999999999996</v>
      </c>
      <c r="U22" s="67">
        <v>139.13319999999999</v>
      </c>
      <c r="V22" s="68" t="s">
        <v>110</v>
      </c>
      <c r="W22" s="68" t="s">
        <v>113</v>
      </c>
    </row>
    <row r="23" spans="2:23" s="45" customFormat="1" ht="15.75" x14ac:dyDescent="0.25">
      <c r="B23" s="35">
        <v>6</v>
      </c>
      <c r="C23" s="46">
        <v>44530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65" t="s">
        <v>111</v>
      </c>
      <c r="R23" s="66">
        <f t="shared" si="0"/>
        <v>0.2287001790160291</v>
      </c>
      <c r="S23" s="48" t="s">
        <v>59</v>
      </c>
      <c r="T23" s="67">
        <f>4.3939+0.466</f>
        <v>4.8599000000000006</v>
      </c>
      <c r="U23" s="67">
        <v>1.1114599999999999</v>
      </c>
      <c r="V23" s="68" t="s">
        <v>110</v>
      </c>
      <c r="W23" s="68" t="s">
        <v>112</v>
      </c>
    </row>
    <row r="24" spans="2:23" s="45" customFormat="1" ht="22.5" customHeight="1" x14ac:dyDescent="0.25">
      <c r="B24" s="35">
        <v>7</v>
      </c>
      <c r="C24" s="46">
        <v>44530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ref="R24:R25" si="1">U24/T24</f>
        <v>2.4</v>
      </c>
      <c r="S24" s="35" t="s">
        <v>54</v>
      </c>
      <c r="T24" s="48">
        <v>1</v>
      </c>
      <c r="U24" s="33">
        <v>2.4</v>
      </c>
      <c r="V24" s="50" t="s">
        <v>88</v>
      </c>
      <c r="W24" s="50" t="s">
        <v>99</v>
      </c>
    </row>
    <row r="25" spans="2:23" s="39" customFormat="1" ht="27.75" customHeight="1" x14ac:dyDescent="0.25">
      <c r="B25" s="35">
        <v>8</v>
      </c>
      <c r="C25" s="46">
        <v>44530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1"/>
        <v>5</v>
      </c>
      <c r="S25" s="35" t="s">
        <v>54</v>
      </c>
      <c r="T25" s="48">
        <v>1</v>
      </c>
      <c r="U25" s="43">
        <v>5</v>
      </c>
      <c r="V25" s="38" t="s">
        <v>117</v>
      </c>
      <c r="W25" s="50" t="s">
        <v>118</v>
      </c>
    </row>
    <row r="26" spans="2:23" s="39" customFormat="1" ht="34.5" customHeight="1" x14ac:dyDescent="0.25">
      <c r="B26" s="35">
        <v>9</v>
      </c>
      <c r="C26" s="46">
        <v>44530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si="0"/>
        <v>53.027900000000002</v>
      </c>
      <c r="S26" s="35" t="s">
        <v>54</v>
      </c>
      <c r="T26" s="48">
        <v>1</v>
      </c>
      <c r="U26" s="43">
        <v>53.027900000000002</v>
      </c>
      <c r="V26" s="38" t="s">
        <v>76</v>
      </c>
      <c r="W26" s="50" t="s">
        <v>120</v>
      </c>
    </row>
    <row r="27" spans="2:23" s="39" customFormat="1" ht="15.75" x14ac:dyDescent="0.25">
      <c r="B27" s="35">
        <v>10</v>
      </c>
      <c r="C27" s="46">
        <v>44530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126</v>
      </c>
      <c r="R27" s="43">
        <f t="shared" ref="R27" si="2">U27/T27</f>
        <v>3.2559036144578313</v>
      </c>
      <c r="S27" s="35" t="s">
        <v>51</v>
      </c>
      <c r="T27" s="48">
        <v>83</v>
      </c>
      <c r="U27" s="43">
        <v>270.24</v>
      </c>
      <c r="V27" s="44" t="s">
        <v>80</v>
      </c>
      <c r="W27" s="44" t="s">
        <v>124</v>
      </c>
    </row>
    <row r="28" spans="2:23" s="39" customFormat="1" ht="15.75" x14ac:dyDescent="0.25">
      <c r="B28" s="35">
        <v>11</v>
      </c>
      <c r="C28" s="46">
        <v>44530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81</v>
      </c>
      <c r="R28" s="43">
        <f t="shared" si="0"/>
        <v>40.25544</v>
      </c>
      <c r="S28" s="35" t="s">
        <v>54</v>
      </c>
      <c r="T28" s="48">
        <v>1</v>
      </c>
      <c r="U28" s="43">
        <v>40.25544</v>
      </c>
      <c r="V28" s="44" t="s">
        <v>80</v>
      </c>
      <c r="W28" s="44" t="s">
        <v>123</v>
      </c>
    </row>
    <row r="29" spans="2:23" s="39" customFormat="1" ht="15.75" x14ac:dyDescent="0.25">
      <c r="B29" s="35">
        <v>12</v>
      </c>
      <c r="C29" s="46">
        <v>44530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60</v>
      </c>
      <c r="R29" s="43">
        <f t="shared" si="0"/>
        <v>150</v>
      </c>
      <c r="S29" s="35" t="s">
        <v>54</v>
      </c>
      <c r="T29" s="48">
        <v>1</v>
      </c>
      <c r="U29" s="43">
        <v>150</v>
      </c>
      <c r="V29" s="44" t="s">
        <v>80</v>
      </c>
      <c r="W29" s="44" t="s">
        <v>125</v>
      </c>
    </row>
    <row r="30" spans="2:23" s="39" customFormat="1" ht="31.5" x14ac:dyDescent="0.25">
      <c r="B30" s="35">
        <v>13</v>
      </c>
      <c r="C30" s="46">
        <v>44530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7" t="s">
        <v>65</v>
      </c>
      <c r="R30" s="43">
        <f t="shared" si="0"/>
        <v>3.76614</v>
      </c>
      <c r="S30" s="35" t="s">
        <v>51</v>
      </c>
      <c r="T30" s="48">
        <v>1</v>
      </c>
      <c r="U30" s="43">
        <v>3.76614</v>
      </c>
      <c r="V30" s="38" t="s">
        <v>87</v>
      </c>
      <c r="W30" s="50" t="s">
        <v>122</v>
      </c>
    </row>
    <row r="31" spans="2:23" s="39" customFormat="1" ht="50.25" customHeight="1" x14ac:dyDescent="0.25">
      <c r="B31" s="35">
        <v>14</v>
      </c>
      <c r="C31" s="46">
        <v>44530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38" t="s">
        <v>114</v>
      </c>
      <c r="R31" s="43">
        <f t="shared" si="0"/>
        <v>31.943666666666669</v>
      </c>
      <c r="S31" s="35" t="s">
        <v>51</v>
      </c>
      <c r="T31" s="48">
        <v>3</v>
      </c>
      <c r="U31" s="43">
        <v>95.831000000000003</v>
      </c>
      <c r="V31" s="44" t="s">
        <v>115</v>
      </c>
      <c r="W31" s="44" t="s">
        <v>116</v>
      </c>
    </row>
    <row r="32" spans="2:23" s="39" customFormat="1" ht="31.5" x14ac:dyDescent="0.25">
      <c r="B32" s="35">
        <v>15</v>
      </c>
      <c r="C32" s="46">
        <v>44530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7" t="s">
        <v>86</v>
      </c>
      <c r="R32" s="43">
        <f t="shared" si="0"/>
        <v>6.5629000000000008</v>
      </c>
      <c r="S32" s="35" t="s">
        <v>54</v>
      </c>
      <c r="T32" s="48">
        <v>1</v>
      </c>
      <c r="U32" s="43">
        <f>5.0029+1.56</f>
        <v>6.5629000000000008</v>
      </c>
      <c r="V32" s="44" t="s">
        <v>61</v>
      </c>
      <c r="W32" s="47" t="s">
        <v>119</v>
      </c>
    </row>
    <row r="33" spans="2:23" s="39" customFormat="1" ht="31.5" x14ac:dyDescent="0.25">
      <c r="B33" s="35">
        <v>16</v>
      </c>
      <c r="C33" s="46">
        <v>44530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ref="R33" si="3">U33/T33</f>
        <v>3.5474999999999999</v>
      </c>
      <c r="S33" s="35" t="s">
        <v>54</v>
      </c>
      <c r="T33" s="48">
        <v>2</v>
      </c>
      <c r="U33" s="43">
        <v>7.0949999999999998</v>
      </c>
      <c r="V33" s="44" t="s">
        <v>97</v>
      </c>
      <c r="W33" s="44" t="s">
        <v>98</v>
      </c>
    </row>
    <row r="34" spans="2:23" s="39" customFormat="1" ht="31.5" x14ac:dyDescent="0.25">
      <c r="B34" s="35">
        <v>17</v>
      </c>
      <c r="C34" s="46">
        <v>44530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65</v>
      </c>
      <c r="R34" s="43">
        <f t="shared" si="0"/>
        <v>28.552759999999999</v>
      </c>
      <c r="S34" s="35" t="s">
        <v>54</v>
      </c>
      <c r="T34" s="48">
        <v>1</v>
      </c>
      <c r="U34" s="43">
        <v>28.552759999999999</v>
      </c>
      <c r="V34" s="44" t="s">
        <v>70</v>
      </c>
      <c r="W34" s="44" t="s">
        <v>107</v>
      </c>
    </row>
    <row r="35" spans="2:23" s="39" customFormat="1" ht="31.5" x14ac:dyDescent="0.25">
      <c r="B35" s="35">
        <v>18</v>
      </c>
      <c r="C35" s="46">
        <v>44530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4" t="s">
        <v>63</v>
      </c>
      <c r="R35" s="43">
        <f t="shared" ref="R35:R36" si="4">U35/T35</f>
        <v>30.608619999999998</v>
      </c>
      <c r="S35" s="35" t="s">
        <v>54</v>
      </c>
      <c r="T35" s="48">
        <v>1</v>
      </c>
      <c r="U35" s="43">
        <v>30.608619999999998</v>
      </c>
      <c r="V35" s="44" t="s">
        <v>62</v>
      </c>
      <c r="W35" s="47" t="s">
        <v>132</v>
      </c>
    </row>
    <row r="36" spans="2:23" s="45" customFormat="1" ht="33" customHeight="1" x14ac:dyDescent="0.25">
      <c r="B36" s="35">
        <v>19</v>
      </c>
      <c r="C36" s="46">
        <v>44530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38" t="s">
        <v>58</v>
      </c>
      <c r="R36" s="43">
        <f t="shared" si="4"/>
        <v>15</v>
      </c>
      <c r="S36" s="35" t="s">
        <v>54</v>
      </c>
      <c r="T36" s="48">
        <v>1</v>
      </c>
      <c r="U36" s="43">
        <v>15</v>
      </c>
      <c r="V36" s="49" t="s">
        <v>64</v>
      </c>
      <c r="W36" s="44" t="s">
        <v>135</v>
      </c>
    </row>
    <row r="37" spans="2:23" s="19" customFormat="1" x14ac:dyDescent="0.25"/>
    <row r="38" spans="2:23" s="19" customFormat="1" x14ac:dyDescent="0.25">
      <c r="B38" s="19" t="str">
        <f>'(1) Приобретение электроэнергии'!B21</f>
        <v>* Информация представлена при наличии документов по состоянию на 10.01.2022</v>
      </c>
    </row>
    <row r="39" spans="2:23" s="19" customFormat="1" x14ac:dyDescent="0.25"/>
    <row r="40" spans="2:23" s="19" customFormat="1" x14ac:dyDescent="0.25">
      <c r="T40" s="30"/>
      <c r="U40" s="30"/>
    </row>
    <row r="41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M28" sqref="M28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44530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4.4011777523707475E-2</v>
      </c>
      <c r="S18" s="48" t="s">
        <v>67</v>
      </c>
      <c r="T18" s="56">
        <v>4503.7735423790209</v>
      </c>
      <c r="U18" s="56">
        <v>198.2190791643454</v>
      </c>
      <c r="V18" s="41" t="s">
        <v>68</v>
      </c>
      <c r="W18" s="48" t="s">
        <v>128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54"/>
      <c r="U28" s="5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55"/>
      <c r="U33" s="55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2"/>
      <c r="U36" s="5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K29" sqref="K29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44530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:R20" si="0">U18/T18</f>
        <v>7.0603441379310343</v>
      </c>
      <c r="S18" s="35" t="s">
        <v>51</v>
      </c>
      <c r="T18" s="40">
        <v>29</v>
      </c>
      <c r="U18" s="51">
        <v>204.74997999999999</v>
      </c>
      <c r="V18" s="41" t="s">
        <v>82</v>
      </c>
      <c r="W18" s="38" t="s">
        <v>134</v>
      </c>
    </row>
    <row r="19" spans="2:23" s="39" customFormat="1" ht="32.25" customHeight="1" x14ac:dyDescent="0.25">
      <c r="B19" s="35">
        <v>2</v>
      </c>
      <c r="C19" s="36">
        <v>44530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si="0"/>
        <v>11.35</v>
      </c>
      <c r="S19" s="35" t="s">
        <v>51</v>
      </c>
      <c r="T19" s="40">
        <v>1</v>
      </c>
      <c r="U19" s="51">
        <v>11.35</v>
      </c>
      <c r="V19" s="41" t="s">
        <v>101</v>
      </c>
      <c r="W19" s="38" t="s">
        <v>102</v>
      </c>
    </row>
    <row r="20" spans="2:23" s="39" customFormat="1" ht="32.25" customHeight="1" x14ac:dyDescent="0.25">
      <c r="B20" s="35">
        <v>3</v>
      </c>
      <c r="C20" s="36">
        <v>44530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si="0"/>
        <v>6.66</v>
      </c>
      <c r="S20" s="35" t="s">
        <v>51</v>
      </c>
      <c r="T20" s="40">
        <v>3</v>
      </c>
      <c r="U20" s="51">
        <v>19.98</v>
      </c>
      <c r="V20" s="41" t="s">
        <v>94</v>
      </c>
      <c r="W20" s="38" t="s">
        <v>95</v>
      </c>
    </row>
    <row r="21" spans="2:23" s="39" customFormat="1" ht="32.25" customHeight="1" x14ac:dyDescent="0.25">
      <c r="B21" s="35">
        <v>4</v>
      </c>
      <c r="C21" s="36">
        <v>44530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" si="1">U21/T21</f>
        <v>2.1227999999999998</v>
      </c>
      <c r="S21" s="35" t="s">
        <v>51</v>
      </c>
      <c r="T21" s="40">
        <v>8</v>
      </c>
      <c r="U21" s="51">
        <v>16.982399999999998</v>
      </c>
      <c r="V21" s="41" t="s">
        <v>79</v>
      </c>
      <c r="W21" s="38" t="s">
        <v>100</v>
      </c>
    </row>
    <row r="22" spans="2:23" s="39" customFormat="1" ht="32.25" customHeight="1" x14ac:dyDescent="0.25">
      <c r="B22" s="35">
        <v>5</v>
      </c>
      <c r="C22" s="36">
        <v>44530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2">U22/T22</f>
        <v>4.0035714285714281</v>
      </c>
      <c r="S22" s="35" t="s">
        <v>51</v>
      </c>
      <c r="T22" s="40">
        <v>7</v>
      </c>
      <c r="U22" s="51">
        <v>28.024999999999999</v>
      </c>
      <c r="V22" s="41" t="s">
        <v>90</v>
      </c>
      <c r="W22" s="38" t="s">
        <v>127</v>
      </c>
    </row>
    <row r="23" spans="2:23" s="39" customFormat="1" ht="47.25" customHeight="1" x14ac:dyDescent="0.25">
      <c r="B23" s="35">
        <v>6</v>
      </c>
      <c r="C23" s="36">
        <v>44530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83</v>
      </c>
      <c r="R23" s="37">
        <f t="shared" ref="R23" si="3">U23/T23</f>
        <v>4.0897316441901648</v>
      </c>
      <c r="S23" s="35" t="s">
        <v>84</v>
      </c>
      <c r="T23" s="37">
        <v>14.682</v>
      </c>
      <c r="U23" s="51">
        <v>60.045439999999999</v>
      </c>
      <c r="V23" s="38" t="s">
        <v>85</v>
      </c>
      <c r="W23" s="41" t="s">
        <v>104</v>
      </c>
    </row>
    <row r="24" spans="2:23" s="45" customFormat="1" ht="49.5" customHeight="1" x14ac:dyDescent="0.25">
      <c r="B24" s="35">
        <v>7</v>
      </c>
      <c r="C24" s="36">
        <v>44530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35" t="s">
        <v>50</v>
      </c>
      <c r="R24" s="37">
        <f>U24/T24</f>
        <v>19.713333333333335</v>
      </c>
      <c r="S24" s="35" t="s">
        <v>51</v>
      </c>
      <c r="T24" s="40">
        <v>3</v>
      </c>
      <c r="U24" s="51">
        <v>59.14</v>
      </c>
      <c r="V24" s="38" t="s">
        <v>91</v>
      </c>
      <c r="W24" s="41" t="s">
        <v>133</v>
      </c>
    </row>
    <row r="25" spans="2:23" s="20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F24" sqref="F24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44530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131</v>
      </c>
      <c r="R18" s="37">
        <f>U18/T18</f>
        <v>107.42400000000001</v>
      </c>
      <c r="S18" s="35" t="s">
        <v>51</v>
      </c>
      <c r="T18" s="40">
        <v>1</v>
      </c>
      <c r="U18" s="51">
        <v>107.42400000000001</v>
      </c>
      <c r="V18" s="35" t="s">
        <v>129</v>
      </c>
      <c r="W18" s="38" t="s">
        <v>130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6" sqref="N36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8.57031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9.25" customHeight="1" x14ac:dyDescent="0.25">
      <c r="B18" s="61" t="s">
        <v>52</v>
      </c>
      <c r="C18" s="61" t="s">
        <v>52</v>
      </c>
      <c r="D18" s="61" t="s">
        <v>52</v>
      </c>
      <c r="E18" s="61" t="s">
        <v>52</v>
      </c>
      <c r="F18" s="61" t="s">
        <v>52</v>
      </c>
      <c r="G18" s="61" t="s">
        <v>52</v>
      </c>
      <c r="H18" s="61" t="s">
        <v>52</v>
      </c>
      <c r="I18" s="61" t="s">
        <v>52</v>
      </c>
      <c r="J18" s="61" t="s">
        <v>52</v>
      </c>
      <c r="K18" s="61" t="s">
        <v>52</v>
      </c>
      <c r="L18" s="61" t="s">
        <v>52</v>
      </c>
      <c r="M18" s="61" t="s">
        <v>52</v>
      </c>
      <c r="N18" s="61" t="s">
        <v>52</v>
      </c>
      <c r="O18" s="61" t="s">
        <v>52</v>
      </c>
      <c r="P18" s="61" t="s">
        <v>52</v>
      </c>
      <c r="Q18" s="61" t="s">
        <v>52</v>
      </c>
      <c r="R18" s="61" t="s">
        <v>52</v>
      </c>
      <c r="S18" s="61" t="s">
        <v>52</v>
      </c>
      <c r="T18" s="61" t="s">
        <v>52</v>
      </c>
      <c r="U18" s="61" t="s">
        <v>52</v>
      </c>
      <c r="V18" s="61" t="s">
        <v>52</v>
      </c>
      <c r="W18" s="6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P33" sqref="P33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2" t="s">
        <v>52</v>
      </c>
      <c r="C18" s="62" t="s">
        <v>52</v>
      </c>
      <c r="D18" s="62" t="s">
        <v>52</v>
      </c>
      <c r="E18" s="62" t="s">
        <v>52</v>
      </c>
      <c r="F18" s="62" t="s">
        <v>52</v>
      </c>
      <c r="G18" s="62" t="s">
        <v>52</v>
      </c>
      <c r="H18" s="62" t="s">
        <v>52</v>
      </c>
      <c r="I18" s="62" t="s">
        <v>52</v>
      </c>
      <c r="J18" s="62" t="s">
        <v>52</v>
      </c>
      <c r="K18" s="62" t="s">
        <v>52</v>
      </c>
      <c r="L18" s="62" t="s">
        <v>52</v>
      </c>
      <c r="M18" s="62" t="s">
        <v>52</v>
      </c>
      <c r="N18" s="62" t="s">
        <v>52</v>
      </c>
      <c r="O18" s="62" t="s">
        <v>52</v>
      </c>
      <c r="P18" s="62" t="s">
        <v>52</v>
      </c>
      <c r="Q18" s="62" t="s">
        <v>52</v>
      </c>
      <c r="R18" s="62" t="s">
        <v>52</v>
      </c>
      <c r="S18" s="62" t="s">
        <v>52</v>
      </c>
      <c r="T18" s="62" t="s">
        <v>52</v>
      </c>
      <c r="U18" s="62" t="s">
        <v>52</v>
      </c>
      <c r="V18" s="62" t="s">
        <v>52</v>
      </c>
      <c r="W18" s="62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2022-01-08T13:53:03Z</dcterms:modified>
</cp:coreProperties>
</file>