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checkCompatibility="1" defaultThemeVersion="124226"/>
  <xr:revisionPtr revIDLastSave="0" documentId="13_ncr:1_{17E87722-FD66-453F-802B-64A95EB6F162}" xr6:coauthVersionLast="47" xr6:coauthVersionMax="47" xr10:uidLastSave="{00000000-0000-0000-0000-000000000000}"/>
  <bookViews>
    <workbookView xWindow="-120" yWindow="-120" windowWidth="29040" windowHeight="1599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4" l="1"/>
  <c r="R24" i="4"/>
  <c r="U33" i="12" l="1"/>
  <c r="R21" i="4"/>
  <c r="R22" i="4"/>
  <c r="R23" i="12"/>
  <c r="T22" i="12"/>
  <c r="R34" i="12"/>
  <c r="R19" i="4"/>
  <c r="R29" i="4"/>
  <c r="R19" i="12"/>
  <c r="R38" i="12" l="1"/>
  <c r="R26" i="4" l="1"/>
  <c r="R35" i="12"/>
  <c r="R18" i="4"/>
  <c r="R25" i="12"/>
  <c r="R27" i="4"/>
  <c r="R32" i="12" l="1"/>
  <c r="R25" i="4" l="1"/>
  <c r="R20" i="4" l="1"/>
  <c r="R29" i="12" l="1"/>
  <c r="R31" i="12"/>
  <c r="R30" i="12"/>
  <c r="R26" i="12" l="1"/>
  <c r="R28" i="12" l="1"/>
  <c r="R20" i="12"/>
  <c r="R23" i="4" l="1"/>
  <c r="R21" i="12" l="1"/>
  <c r="R24" i="12" l="1"/>
  <c r="R27" i="12" l="1"/>
  <c r="R22" i="12"/>
  <c r="R18" i="12" l="1"/>
  <c r="R36" i="12" l="1"/>
  <c r="R18" i="13" l="1"/>
  <c r="R40" i="12" l="1"/>
  <c r="R39" i="12"/>
  <c r="R37" i="12"/>
  <c r="R33" i="12"/>
  <c r="B20" i="13" l="1"/>
  <c r="B42" i="12"/>
  <c r="B20" i="11"/>
  <c r="B20" i="10"/>
  <c r="B21" i="9"/>
  <c r="B20" i="8"/>
  <c r="B20" i="7"/>
  <c r="B20" i="6"/>
  <c r="B20" i="5"/>
  <c r="B31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<sst xmlns="http://schemas.openxmlformats.org/spreadsheetml/2006/main" count="1225" uniqueCount="158">
  <si>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</si>
  <si>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</si>
  <si>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</si>
  <si>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</si>
  <si>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</si>
  <si>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</si>
  <si>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</si>
  <si>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</si>
  <si>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</si>
  <si>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</si>
  <si>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</si>
  <si>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</si>
  <si>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</si>
  <si>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</si>
  <si>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</si>
  <si>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</si>
  <si>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</si>
  <si>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</si>
  <si>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</si>
  <si>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</si>
  <si>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</si>
  <si>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</si>
  <si>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</si>
  <si>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</si>
  <si>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</si>
  <si>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</si>
  <si>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</si>
  <si>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</si>
  <si>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</si>
  <si>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</si>
  <si>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</si>
  <si>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</si>
  <si>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</si>
  <si>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</si>
  <si>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</si>
  <si>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</si>
  <si>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</si>
  <si>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</si>
  <si>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</si>
  <si>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</si>
  <si>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</si>
  <si>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</si>
  <si>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</si>
  <si>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</si>
  <si>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</si>
  <si>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</si>
  <si>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</si>
  <si>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</si>
  <si>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</si>
  <si>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</si>
  <si>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</si>
  <si>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</si>
  <si>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</si>
  <si>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</si>
  <si>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</si>
  <si>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</si>
  <si>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</si>
  <si>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</si>
  <si>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</si>
  <si>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</si>
  <si>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</si>
  <si>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</si>
  <si>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</si>
  <si>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</si>
  <si>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</si>
  <si>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</si>
  <si>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</si>
  <si>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</si>
  <si>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Услуги информационного обеспечения</t>
  </si>
  <si>
    <t>Хозяйственные и канцелярские товары</t>
  </si>
  <si>
    <t>Приобретение ГСМ</t>
  </si>
  <si>
    <t>литр</t>
  </si>
  <si>
    <t>ООО "Петролстарт"</t>
  </si>
  <si>
    <t>СГМУП "Горводоканал"</t>
  </si>
  <si>
    <t>Услуги по обслуживанию, ремонту и диагностированию автотранспорта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</si>
  <si>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</si>
  <si>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</si>
  <si>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</si>
  <si>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</si>
  <si>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</si>
  <si>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</si>
  <si>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</si>
  <si>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</si>
  <si>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СГМУП "ГТС"</t>
  </si>
  <si>
    <t>Услуги горячего водоснабжения</t>
  </si>
  <si>
    <t>Услуги по обеспечению мониторинга транспорта</t>
  </si>
  <si>
    <t>ООО "Валдим"</t>
  </si>
  <si>
    <t>Услуги Техн. Обслуживания Программного обеспечения</t>
  </si>
  <si>
    <t>ЧОУ "Новолик"</t>
  </si>
  <si>
    <t>Услуги автотранспорта</t>
  </si>
  <si>
    <t>ООО "ОИС"</t>
  </si>
  <si>
    <t>Услуги медосмотров</t>
  </si>
  <si>
    <t>час</t>
  </si>
  <si>
    <t>ООО "Стройпартнёр"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</si>
  <si>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</si>
  <si>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</si>
  <si>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</si>
  <si>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</si>
  <si>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</si>
  <si>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ООО "Промстройпуть  ППФ"</t>
  </si>
  <si>
    <t>ООО "Аван"</t>
  </si>
  <si>
    <t>ООО "Булат"</t>
  </si>
  <si>
    <t>ИП Галеверя В.П.</t>
  </si>
  <si>
    <t>Услуги холодного водоснабжения, водоотведения</t>
  </si>
  <si>
    <t>ИП Квашина К.И.</t>
  </si>
  <si>
    <t>ИП Кожуркин И.С.</t>
  </si>
  <si>
    <t>Обучение, подготовка кадров, повышение квалификации</t>
  </si>
  <si>
    <t>человек</t>
  </si>
  <si>
    <t>АНО "ДПО Основа"</t>
  </si>
  <si>
    <t>* Информация представлена при наличии документов по состоянию на 10.11.2021</t>
  </si>
  <si>
    <t>октябрь 2021 г.</t>
  </si>
  <si>
    <t>№ 67 от 30.09.2021</t>
  </si>
  <si>
    <t>ООО "2Е"</t>
  </si>
  <si>
    <t>№ 253 от 30.09.2021</t>
  </si>
  <si>
    <t>№ 42 от 30.09.2021</t>
  </si>
  <si>
    <t>№ 635 от 30.09.2021</t>
  </si>
  <si>
    <t>№ 68 от 30.09.2021</t>
  </si>
  <si>
    <t>№ 5380 от 30.09.2021</t>
  </si>
  <si>
    <t>ИП Варнавский В.Г.</t>
  </si>
  <si>
    <t>№ VR000029912 от 30.09.2021</t>
  </si>
  <si>
    <t>№ 21093001493/05 от 30.09.2021</t>
  </si>
  <si>
    <t>№ 47415 от 30.09.2021</t>
  </si>
  <si>
    <t>№ 422 от 30.09.2021</t>
  </si>
  <si>
    <t>№ 540 от 30.09.2021</t>
  </si>
  <si>
    <t>ИП Генюк А.Я.</t>
  </si>
  <si>
    <t>Услуги по обслуживанию, ремонту и диагностированию оборудования</t>
  </si>
  <si>
    <t>№ 162 от 30.09.2021</t>
  </si>
  <si>
    <t>ООО "Гермес"</t>
  </si>
  <si>
    <t>№ 2021090201 от 30.09.2021</t>
  </si>
  <si>
    <t>№ 138767 от 30.09.2021</t>
  </si>
  <si>
    <t>Услуги теплоэнергии</t>
  </si>
  <si>
    <t>№ 24830 от 30.09.2021</t>
  </si>
  <si>
    <t>№ 24829 от 30.09.2021</t>
  </si>
  <si>
    <t>ООО "ДНС Ритейл"</t>
  </si>
  <si>
    <t>№ Б-00250897/4160 от 30.09.2021</t>
  </si>
  <si>
    <t>ИП Заев В.В.</t>
  </si>
  <si>
    <t>№ 882 от 30.09.2021</t>
  </si>
  <si>
    <t>№ 91 от 30.09.2021</t>
  </si>
  <si>
    <t>№ 1/РНк-0000360 от 30.09.2021</t>
  </si>
  <si>
    <t>№ 0010704/006906510 от 30.09.2021</t>
  </si>
  <si>
    <t>№ 9681 от 30.09.2021</t>
  </si>
  <si>
    <t>№ 686 от 30.09.2021</t>
  </si>
  <si>
    <t>№ Р65 от 30.09.2021</t>
  </si>
  <si>
    <t>№ 973 от 30.09.2021</t>
  </si>
  <si>
    <t>№ 47 от 30.09.2021</t>
  </si>
  <si>
    <t>№ 70 от 30.09.2021</t>
  </si>
  <si>
    <t>№ 313 от 30.09.2021</t>
  </si>
  <si>
    <t>АО "Первый"</t>
  </si>
  <si>
    <t>№ 4309 от 30.09.2021</t>
  </si>
  <si>
    <t>№ 2204 от 30.09.2021</t>
  </si>
  <si>
    <t>№ Т093001141/0730 от 30.09.2021</t>
  </si>
  <si>
    <t>№ 167 от 30.09.2021</t>
  </si>
  <si>
    <t>№ 5450780/50092632 от 30.09.2021</t>
  </si>
  <si>
    <t>ООО "СМС Связь Монтаж Сервис"</t>
  </si>
  <si>
    <t>№ 24 от 30.09.2021</t>
  </si>
  <si>
    <t>№ 39 от 30.09.2021</t>
  </si>
  <si>
    <t>№ 1035 от 30.09.2021</t>
  </si>
  <si>
    <t>№ 21093002374/86/009 от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</si>
</sst>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#,##0.0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"/>
  <sheetViews>
    <sheetView zoomScale="84" zoomScaleNormal="84" workbookViewId="0">
      <selection activeCell="J30" sqref="J30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110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44469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7.1053532165920802E-3</v>
      </c>
      <c r="S18" s="35" t="s">
        <v>57</v>
      </c>
      <c r="T18" s="56">
        <v>6881.0687636000785</v>
      </c>
      <c r="U18" s="56">
        <v>48.892424073037105</v>
      </c>
      <c r="V18" s="38" t="s">
        <v>55</v>
      </c>
      <c r="W18" s="35" t="s">
        <v>120</v>
      </c>
    </row>
    <row r="19" spans="2:23" s="19" customFormat="1" x14ac:dyDescent="0.25"/>
    <row r="20" spans="2:23" s="19" customFormat="1" x14ac:dyDescent="0.25"/>
    <row r="21" spans="2:23" s="19" customFormat="1" x14ac:dyDescent="0.25">
      <c r="B21" s="19" t="s">
        <v>109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32"/>
      <c r="U28" s="32"/>
      <c r="V28" s="15"/>
    </row>
    <row r="29" spans="2:23" x14ac:dyDescent="0.25">
      <c r="S29" s="15"/>
      <c r="T29" s="64"/>
      <c r="U29" s="64"/>
    </row>
    <row r="30" spans="2:23" x14ac:dyDescent="0.25">
      <c r="S30" s="15"/>
      <c r="T30" s="32"/>
      <c r="U30" s="32"/>
    </row>
    <row r="31" spans="2:23" x14ac:dyDescent="0.25">
      <c r="S31" s="15"/>
      <c r="T31" s="32"/>
      <c r="U31" s="32"/>
    </row>
    <row r="32" spans="2:23" x14ac:dyDescent="0.25">
      <c r="T32" s="32"/>
      <c r="U32" s="32"/>
    </row>
    <row r="33" spans="20:21" x14ac:dyDescent="0.25">
      <c r="T33" s="67"/>
      <c r="U33" s="6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5"/>
  <sheetViews>
    <sheetView topLeftCell="A2" zoomScale="77" zoomScaleNormal="77" workbookViewId="0">
      <pane xSplit="3" ySplit="16" topLeftCell="D33" activePane="bottomRight" state="frozen"/>
      <selection activeCell="A2" sqref="A2"/>
      <selection pane="topRight" activeCell="D2" sqref="D2"/>
      <selection pane="bottomLeft" activeCell="A18" sqref="A18"/>
      <selection pane="bottomRight" activeCell="G21" sqref="G21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63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44469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80</v>
      </c>
      <c r="R18" s="42">
        <f t="shared" ref="R18:R36" si="0">U18/T18</f>
        <v>0.7289520202020201</v>
      </c>
      <c r="S18" s="35" t="s">
        <v>79</v>
      </c>
      <c r="T18" s="35">
        <v>19.8</v>
      </c>
      <c r="U18" s="42">
        <v>14.433249999999999</v>
      </c>
      <c r="V18" s="38" t="s">
        <v>78</v>
      </c>
      <c r="W18" s="38" t="s">
        <v>157</v>
      </c>
    </row>
    <row r="19" spans="2:23" s="39" customFormat="1" ht="32.25" customHeight="1" x14ac:dyDescent="0.25">
      <c r="B19" s="35">
        <v>2</v>
      </c>
      <c r="C19" s="36">
        <v>44469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87</v>
      </c>
      <c r="R19" s="37">
        <f t="shared" ref="R19" si="1">U19/T19</f>
        <v>3</v>
      </c>
      <c r="S19" s="35" t="s">
        <v>51</v>
      </c>
      <c r="T19" s="40">
        <v>1</v>
      </c>
      <c r="U19" s="51">
        <v>3</v>
      </c>
      <c r="V19" s="41" t="s">
        <v>112</v>
      </c>
      <c r="W19" s="38" t="s">
        <v>113</v>
      </c>
    </row>
    <row r="20" spans="2:23" s="39" customFormat="1" ht="30" customHeight="1" x14ac:dyDescent="0.25">
      <c r="B20" s="35">
        <v>3</v>
      </c>
      <c r="C20" s="46">
        <v>44469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77</v>
      </c>
      <c r="R20" s="42">
        <f t="shared" si="0"/>
        <v>9.0210000000000008</v>
      </c>
      <c r="S20" s="35" t="s">
        <v>51</v>
      </c>
      <c r="T20" s="35">
        <v>1</v>
      </c>
      <c r="U20" s="42">
        <v>9.0210000000000008</v>
      </c>
      <c r="V20" s="38" t="s">
        <v>76</v>
      </c>
      <c r="W20" s="38" t="s">
        <v>115</v>
      </c>
    </row>
    <row r="21" spans="2:23" s="39" customFormat="1" ht="32.25" customHeight="1" x14ac:dyDescent="0.25">
      <c r="B21" s="35">
        <v>4</v>
      </c>
      <c r="C21" s="36">
        <v>44469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8" t="s">
        <v>85</v>
      </c>
      <c r="R21" s="37">
        <f t="shared" si="0"/>
        <v>6</v>
      </c>
      <c r="S21" s="35" t="s">
        <v>51</v>
      </c>
      <c r="T21" s="40">
        <v>1</v>
      </c>
      <c r="U21" s="53">
        <v>6</v>
      </c>
      <c r="V21" s="41" t="s">
        <v>82</v>
      </c>
      <c r="W21" s="41" t="s">
        <v>141</v>
      </c>
    </row>
    <row r="22" spans="2:23" s="39" customFormat="1" ht="28.5" customHeight="1" x14ac:dyDescent="0.25">
      <c r="B22" s="35">
        <v>5</v>
      </c>
      <c r="C22" s="46">
        <v>44469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47" t="s">
        <v>103</v>
      </c>
      <c r="R22" s="43">
        <f t="shared" si="0"/>
        <v>0.23006726665429578</v>
      </c>
      <c r="S22" s="48" t="s">
        <v>59</v>
      </c>
      <c r="T22" s="33">
        <f>89.69+18.09</f>
        <v>107.78</v>
      </c>
      <c r="U22" s="33">
        <v>24.79665</v>
      </c>
      <c r="V22" s="50" t="s">
        <v>73</v>
      </c>
      <c r="W22" s="50" t="s">
        <v>129</v>
      </c>
    </row>
    <row r="23" spans="2:23" s="45" customFormat="1" ht="15.75" x14ac:dyDescent="0.25">
      <c r="B23" s="35">
        <v>6</v>
      </c>
      <c r="C23" s="46">
        <v>44469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60" t="s">
        <v>130</v>
      </c>
      <c r="R23" s="61">
        <f t="shared" ref="R23" si="2">U23/T23</f>
        <v>1.9152486124620931</v>
      </c>
      <c r="S23" s="48" t="s">
        <v>59</v>
      </c>
      <c r="T23" s="62">
        <v>3.4954000000000001</v>
      </c>
      <c r="U23" s="62">
        <v>6.6945600000000001</v>
      </c>
      <c r="V23" s="63" t="s">
        <v>83</v>
      </c>
      <c r="W23" s="63" t="s">
        <v>132</v>
      </c>
    </row>
    <row r="24" spans="2:23" s="45" customFormat="1" ht="15.75" x14ac:dyDescent="0.25">
      <c r="B24" s="35">
        <v>7</v>
      </c>
      <c r="C24" s="46">
        <v>44469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60" t="s">
        <v>84</v>
      </c>
      <c r="R24" s="61">
        <f t="shared" si="0"/>
        <v>7.3923161967938092E-2</v>
      </c>
      <c r="S24" s="48" t="s">
        <v>59</v>
      </c>
      <c r="T24" s="62">
        <v>18.09</v>
      </c>
      <c r="U24" s="62">
        <v>1.33727</v>
      </c>
      <c r="V24" s="63" t="s">
        <v>83</v>
      </c>
      <c r="W24" s="63" t="s">
        <v>131</v>
      </c>
    </row>
    <row r="25" spans="2:23" s="45" customFormat="1" ht="22.5" customHeight="1" x14ac:dyDescent="0.25">
      <c r="B25" s="35">
        <v>8</v>
      </c>
      <c r="C25" s="46">
        <v>44469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ref="R25" si="3">U25/T25</f>
        <v>2.4</v>
      </c>
      <c r="S25" s="35" t="s">
        <v>54</v>
      </c>
      <c r="T25" s="48">
        <v>1</v>
      </c>
      <c r="U25" s="33">
        <v>2.4</v>
      </c>
      <c r="V25" s="50" t="s">
        <v>101</v>
      </c>
      <c r="W25" s="50" t="s">
        <v>116</v>
      </c>
    </row>
    <row r="26" spans="2:23" s="45" customFormat="1" ht="22.5" customHeight="1" x14ac:dyDescent="0.25">
      <c r="B26" s="35">
        <v>9</v>
      </c>
      <c r="C26" s="46">
        <v>44469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si="0"/>
        <v>2</v>
      </c>
      <c r="S26" s="35" t="s">
        <v>54</v>
      </c>
      <c r="T26" s="48">
        <v>1</v>
      </c>
      <c r="U26" s="33">
        <v>2</v>
      </c>
      <c r="V26" s="50" t="s">
        <v>88</v>
      </c>
      <c r="W26" s="50" t="s">
        <v>142</v>
      </c>
    </row>
    <row r="27" spans="2:23" s="39" customFormat="1" ht="34.5" customHeight="1" x14ac:dyDescent="0.25">
      <c r="B27" s="35">
        <v>10</v>
      </c>
      <c r="C27" s="46">
        <v>44469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60</v>
      </c>
      <c r="R27" s="43">
        <f t="shared" si="0"/>
        <v>53.027900000000002</v>
      </c>
      <c r="S27" s="35" t="s">
        <v>54</v>
      </c>
      <c r="T27" s="48">
        <v>1</v>
      </c>
      <c r="U27" s="43">
        <v>53.027900000000002</v>
      </c>
      <c r="V27" s="38" t="s">
        <v>81</v>
      </c>
      <c r="W27" s="50" t="s">
        <v>140</v>
      </c>
    </row>
    <row r="28" spans="2:23" s="39" customFormat="1" ht="27.75" customHeight="1" x14ac:dyDescent="0.25">
      <c r="B28" s="35">
        <v>11</v>
      </c>
      <c r="C28" s="46">
        <v>44469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60</v>
      </c>
      <c r="R28" s="43">
        <f t="shared" si="0"/>
        <v>3.6</v>
      </c>
      <c r="S28" s="35" t="s">
        <v>54</v>
      </c>
      <c r="T28" s="48">
        <v>1</v>
      </c>
      <c r="U28" s="43">
        <v>3.6</v>
      </c>
      <c r="V28" s="38" t="s">
        <v>99</v>
      </c>
      <c r="W28" s="50" t="s">
        <v>151</v>
      </c>
    </row>
    <row r="29" spans="2:23" s="39" customFormat="1" ht="15.75" x14ac:dyDescent="0.25">
      <c r="B29" s="35">
        <v>12</v>
      </c>
      <c r="C29" s="46">
        <v>44469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44" t="s">
        <v>91</v>
      </c>
      <c r="R29" s="43">
        <f t="shared" si="0"/>
        <v>37.015369999999997</v>
      </c>
      <c r="S29" s="35" t="s">
        <v>54</v>
      </c>
      <c r="T29" s="48">
        <v>1</v>
      </c>
      <c r="U29" s="43">
        <v>37.015369999999997</v>
      </c>
      <c r="V29" s="44" t="s">
        <v>90</v>
      </c>
      <c r="W29" s="44" t="s">
        <v>144</v>
      </c>
    </row>
    <row r="30" spans="2:23" s="39" customFormat="1" ht="15.75" x14ac:dyDescent="0.25">
      <c r="B30" s="35">
        <v>13</v>
      </c>
      <c r="C30" s="46">
        <v>44469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44" t="s">
        <v>89</v>
      </c>
      <c r="R30" s="43">
        <f t="shared" si="0"/>
        <v>2.5920000000000001</v>
      </c>
      <c r="S30" s="35" t="s">
        <v>92</v>
      </c>
      <c r="T30" s="48">
        <v>20</v>
      </c>
      <c r="U30" s="43">
        <v>51.84</v>
      </c>
      <c r="V30" s="44" t="s">
        <v>90</v>
      </c>
      <c r="W30" s="44" t="s">
        <v>145</v>
      </c>
    </row>
    <row r="31" spans="2:23" s="39" customFormat="1" ht="15.75" x14ac:dyDescent="0.25">
      <c r="B31" s="35">
        <v>14</v>
      </c>
      <c r="C31" s="46">
        <v>44469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44" t="s">
        <v>60</v>
      </c>
      <c r="R31" s="43">
        <f t="shared" si="0"/>
        <v>150</v>
      </c>
      <c r="S31" s="35" t="s">
        <v>54</v>
      </c>
      <c r="T31" s="48">
        <v>1</v>
      </c>
      <c r="U31" s="43">
        <v>150</v>
      </c>
      <c r="V31" s="44" t="s">
        <v>90</v>
      </c>
      <c r="W31" s="44" t="s">
        <v>111</v>
      </c>
    </row>
    <row r="32" spans="2:23" s="39" customFormat="1" ht="31.5" x14ac:dyDescent="0.25">
      <c r="B32" s="35">
        <v>15</v>
      </c>
      <c r="C32" s="46">
        <v>44469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7" t="s">
        <v>68</v>
      </c>
      <c r="R32" s="43">
        <f t="shared" si="0"/>
        <v>3.843</v>
      </c>
      <c r="S32" s="35" t="s">
        <v>51</v>
      </c>
      <c r="T32" s="48">
        <v>1</v>
      </c>
      <c r="U32" s="43">
        <v>3.843</v>
      </c>
      <c r="V32" s="38" t="s">
        <v>98</v>
      </c>
      <c r="W32" s="50" t="s">
        <v>143</v>
      </c>
    </row>
    <row r="33" spans="2:23" s="39" customFormat="1" ht="31.5" x14ac:dyDescent="0.25">
      <c r="B33" s="35">
        <v>16</v>
      </c>
      <c r="C33" s="46">
        <v>44469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7" t="s">
        <v>97</v>
      </c>
      <c r="R33" s="43">
        <f t="shared" si="0"/>
        <v>16.861750000000001</v>
      </c>
      <c r="S33" s="35" t="s">
        <v>54</v>
      </c>
      <c r="T33" s="48">
        <v>1</v>
      </c>
      <c r="U33" s="43">
        <f>14.4071+2.45465</f>
        <v>16.861750000000001</v>
      </c>
      <c r="V33" s="44" t="s">
        <v>61</v>
      </c>
      <c r="W33" s="47" t="s">
        <v>139</v>
      </c>
    </row>
    <row r="34" spans="2:23" s="39" customFormat="1" ht="47.25" x14ac:dyDescent="0.25">
      <c r="B34" s="35">
        <v>17</v>
      </c>
      <c r="C34" s="46">
        <v>44469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38" t="s">
        <v>125</v>
      </c>
      <c r="R34" s="43">
        <f t="shared" ref="R34" si="4">U34/T34</f>
        <v>22.5</v>
      </c>
      <c r="S34" s="35" t="s">
        <v>54</v>
      </c>
      <c r="T34" s="48">
        <v>1</v>
      </c>
      <c r="U34" s="43">
        <v>22.5</v>
      </c>
      <c r="V34" s="44" t="s">
        <v>124</v>
      </c>
      <c r="W34" s="44" t="s">
        <v>126</v>
      </c>
    </row>
    <row r="35" spans="2:23" s="39" customFormat="1" ht="47.25" x14ac:dyDescent="0.25">
      <c r="B35" s="35">
        <v>18</v>
      </c>
      <c r="C35" s="46">
        <v>44469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38" t="s">
        <v>74</v>
      </c>
      <c r="R35" s="43">
        <f t="shared" si="0"/>
        <v>4.3899999999999997</v>
      </c>
      <c r="S35" s="35" t="s">
        <v>54</v>
      </c>
      <c r="T35" s="48">
        <v>2</v>
      </c>
      <c r="U35" s="43">
        <v>8.7799999999999994</v>
      </c>
      <c r="V35" s="44" t="s">
        <v>104</v>
      </c>
      <c r="W35" s="44" t="s">
        <v>137</v>
      </c>
    </row>
    <row r="36" spans="2:23" s="39" customFormat="1" ht="31.5" x14ac:dyDescent="0.25">
      <c r="B36" s="35">
        <v>19</v>
      </c>
      <c r="C36" s="46">
        <v>44469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47" t="s">
        <v>68</v>
      </c>
      <c r="R36" s="43">
        <f t="shared" si="0"/>
        <v>28.552759999999999</v>
      </c>
      <c r="S36" s="35" t="s">
        <v>54</v>
      </c>
      <c r="T36" s="48">
        <v>1</v>
      </c>
      <c r="U36" s="43">
        <v>28.552759999999999</v>
      </c>
      <c r="V36" s="44" t="s">
        <v>75</v>
      </c>
      <c r="W36" s="44" t="s">
        <v>122</v>
      </c>
    </row>
    <row r="37" spans="2:23" s="39" customFormat="1" ht="31.5" x14ac:dyDescent="0.25">
      <c r="B37" s="35">
        <v>20</v>
      </c>
      <c r="C37" s="46">
        <v>44469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53</v>
      </c>
      <c r="P37" s="35" t="s">
        <v>52</v>
      </c>
      <c r="Q37" s="44" t="s">
        <v>62</v>
      </c>
      <c r="R37" s="43">
        <f t="shared" ref="R37:R40" si="5">U37/T37</f>
        <v>1.9791749999999999</v>
      </c>
      <c r="S37" s="35" t="s">
        <v>51</v>
      </c>
      <c r="T37" s="48">
        <v>12</v>
      </c>
      <c r="U37" s="43">
        <v>23.7501</v>
      </c>
      <c r="V37" s="44" t="s">
        <v>63</v>
      </c>
      <c r="W37" s="47" t="s">
        <v>150</v>
      </c>
    </row>
    <row r="38" spans="2:23" s="39" customFormat="1" ht="31.5" x14ac:dyDescent="0.25">
      <c r="B38" s="35">
        <v>21</v>
      </c>
      <c r="C38" s="46">
        <v>44469</v>
      </c>
      <c r="D38" s="35" t="s">
        <v>52</v>
      </c>
      <c r="E38" s="35" t="s">
        <v>52</v>
      </c>
      <c r="F38" s="35" t="s">
        <v>52</v>
      </c>
      <c r="G38" s="35" t="s">
        <v>52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52</v>
      </c>
      <c r="M38" s="35" t="s">
        <v>52</v>
      </c>
      <c r="N38" s="35" t="s">
        <v>52</v>
      </c>
      <c r="O38" s="35" t="s">
        <v>53</v>
      </c>
      <c r="P38" s="35" t="s">
        <v>52</v>
      </c>
      <c r="Q38" s="47" t="s">
        <v>106</v>
      </c>
      <c r="R38" s="43">
        <f t="shared" si="5"/>
        <v>5</v>
      </c>
      <c r="S38" s="35" t="s">
        <v>107</v>
      </c>
      <c r="T38" s="48">
        <v>2</v>
      </c>
      <c r="U38" s="43">
        <v>10</v>
      </c>
      <c r="V38" s="44" t="s">
        <v>108</v>
      </c>
      <c r="W38" s="44" t="s">
        <v>146</v>
      </c>
    </row>
    <row r="39" spans="2:23" s="39" customFormat="1" ht="31.5" x14ac:dyDescent="0.25">
      <c r="B39" s="35">
        <v>22</v>
      </c>
      <c r="C39" s="46">
        <v>44469</v>
      </c>
      <c r="D39" s="35" t="s">
        <v>52</v>
      </c>
      <c r="E39" s="35" t="s">
        <v>52</v>
      </c>
      <c r="F39" s="35" t="s">
        <v>52</v>
      </c>
      <c r="G39" s="35" t="s">
        <v>52</v>
      </c>
      <c r="H39" s="35" t="s">
        <v>52</v>
      </c>
      <c r="I39" s="35" t="s">
        <v>52</v>
      </c>
      <c r="J39" s="35" t="s">
        <v>52</v>
      </c>
      <c r="K39" s="35" t="s">
        <v>52</v>
      </c>
      <c r="L39" s="35" t="s">
        <v>52</v>
      </c>
      <c r="M39" s="35" t="s">
        <v>52</v>
      </c>
      <c r="N39" s="35" t="s">
        <v>52</v>
      </c>
      <c r="O39" s="35" t="s">
        <v>53</v>
      </c>
      <c r="P39" s="35" t="s">
        <v>52</v>
      </c>
      <c r="Q39" s="44" t="s">
        <v>65</v>
      </c>
      <c r="R39" s="43">
        <f t="shared" si="5"/>
        <v>33.443730000000002</v>
      </c>
      <c r="S39" s="35" t="s">
        <v>54</v>
      </c>
      <c r="T39" s="48">
        <v>1</v>
      </c>
      <c r="U39" s="43">
        <v>33.443730000000002</v>
      </c>
      <c r="V39" s="44" t="s">
        <v>64</v>
      </c>
      <c r="W39" s="47" t="s">
        <v>152</v>
      </c>
    </row>
    <row r="40" spans="2:23" s="45" customFormat="1" ht="33" customHeight="1" x14ac:dyDescent="0.25">
      <c r="B40" s="35">
        <v>23</v>
      </c>
      <c r="C40" s="46">
        <v>44469</v>
      </c>
      <c r="D40" s="35" t="s">
        <v>52</v>
      </c>
      <c r="E40" s="35" t="s">
        <v>52</v>
      </c>
      <c r="F40" s="35" t="s">
        <v>52</v>
      </c>
      <c r="G40" s="35" t="s">
        <v>52</v>
      </c>
      <c r="H40" s="35" t="s">
        <v>52</v>
      </c>
      <c r="I40" s="35" t="s">
        <v>52</v>
      </c>
      <c r="J40" s="35" t="s">
        <v>52</v>
      </c>
      <c r="K40" s="35" t="s">
        <v>52</v>
      </c>
      <c r="L40" s="35" t="s">
        <v>52</v>
      </c>
      <c r="M40" s="35" t="s">
        <v>52</v>
      </c>
      <c r="N40" s="35" t="s">
        <v>52</v>
      </c>
      <c r="O40" s="35" t="s">
        <v>53</v>
      </c>
      <c r="P40" s="35" t="s">
        <v>52</v>
      </c>
      <c r="Q40" s="38" t="s">
        <v>58</v>
      </c>
      <c r="R40" s="43">
        <f t="shared" si="5"/>
        <v>15</v>
      </c>
      <c r="S40" s="35" t="s">
        <v>54</v>
      </c>
      <c r="T40" s="48">
        <v>1</v>
      </c>
      <c r="U40" s="43">
        <v>15</v>
      </c>
      <c r="V40" s="49" t="s">
        <v>66</v>
      </c>
      <c r="W40" s="44" t="s">
        <v>156</v>
      </c>
    </row>
    <row r="41" spans="2:23" s="19" customFormat="1" x14ac:dyDescent="0.25"/>
    <row r="42" spans="2:23" s="19" customFormat="1" x14ac:dyDescent="0.25">
      <c r="B42" s="19" t="str">
        <f>'(1) Приобретение электроэнергии'!B21</f>
        <v>* Информация представлена при наличии документов по состоянию на 10.11.2021</v>
      </c>
    </row>
    <row r="43" spans="2:23" s="19" customFormat="1" x14ac:dyDescent="0.25"/>
    <row r="44" spans="2:23" s="19" customFormat="1" x14ac:dyDescent="0.25">
      <c r="T44" s="30"/>
      <c r="U44" s="30"/>
    </row>
    <row r="45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T32" sqref="T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44469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70</v>
      </c>
      <c r="R18" s="43">
        <f>U18/T18</f>
        <v>4.3886298209852452E-2</v>
      </c>
      <c r="S18" s="48" t="s">
        <v>71</v>
      </c>
      <c r="T18" s="56">
        <v>3152.360338454127</v>
      </c>
      <c r="U18" s="56">
        <v>138.34542587830921</v>
      </c>
      <c r="V18" s="41" t="s">
        <v>72</v>
      </c>
      <c r="W18" s="48" t="s">
        <v>149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32"/>
      <c r="U24" s="32"/>
    </row>
    <row r="25" spans="2:23" x14ac:dyDescent="0.25">
      <c r="R25" s="22"/>
      <c r="S25" s="22"/>
      <c r="T25" s="32"/>
      <c r="U25" s="32"/>
    </row>
    <row r="26" spans="2:23" x14ac:dyDescent="0.25">
      <c r="R26" s="22"/>
      <c r="S26" s="22"/>
      <c r="T26" s="32"/>
      <c r="U26" s="32"/>
    </row>
    <row r="27" spans="2:23" x14ac:dyDescent="0.25">
      <c r="R27" s="21"/>
      <c r="S27" s="21"/>
      <c r="T27" s="52"/>
      <c r="U27" s="52"/>
    </row>
    <row r="28" spans="2:23" x14ac:dyDescent="0.25">
      <c r="R28" s="21"/>
      <c r="S28" s="21"/>
      <c r="T28" s="52"/>
      <c r="U28" s="52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3" spans="20:21" x14ac:dyDescent="0.25">
      <c r="T33" s="55"/>
      <c r="U33" s="55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2"/>
      <c r="U36" s="5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1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H26" sqref="H26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63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44469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67</v>
      </c>
      <c r="R18" s="37">
        <f t="shared" ref="R18" si="0">U18/T18</f>
        <v>1.5</v>
      </c>
      <c r="S18" s="35" t="s">
        <v>51</v>
      </c>
      <c r="T18" s="40">
        <v>1</v>
      </c>
      <c r="U18" s="51">
        <v>1.5</v>
      </c>
      <c r="V18" s="41" t="s">
        <v>102</v>
      </c>
      <c r="W18" s="38" t="s">
        <v>123</v>
      </c>
    </row>
    <row r="19" spans="2:23" s="39" customFormat="1" ht="32.25" customHeight="1" x14ac:dyDescent="0.25">
      <c r="B19" s="35">
        <v>2</v>
      </c>
      <c r="C19" s="36">
        <v>44469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67</v>
      </c>
      <c r="R19" s="37">
        <f t="shared" ref="R19" si="1">U19/T19</f>
        <v>2.4700000000000002</v>
      </c>
      <c r="S19" s="35" t="s">
        <v>51</v>
      </c>
      <c r="T19" s="40">
        <v>2</v>
      </c>
      <c r="U19" s="51">
        <v>4.9400000000000004</v>
      </c>
      <c r="V19" s="41" t="s">
        <v>118</v>
      </c>
      <c r="W19" s="38" t="s">
        <v>119</v>
      </c>
    </row>
    <row r="20" spans="2:23" s="39" customFormat="1" ht="32.25" customHeight="1" x14ac:dyDescent="0.25">
      <c r="B20" s="35">
        <v>3</v>
      </c>
      <c r="C20" s="36">
        <v>44469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ref="R20:R22" si="2">U20/T20</f>
        <v>12.256225000000001</v>
      </c>
      <c r="S20" s="35" t="s">
        <v>51</v>
      </c>
      <c r="T20" s="40">
        <v>8</v>
      </c>
      <c r="U20" s="51">
        <v>98.049800000000005</v>
      </c>
      <c r="V20" s="41" t="s">
        <v>93</v>
      </c>
      <c r="W20" s="38" t="s">
        <v>155</v>
      </c>
    </row>
    <row r="21" spans="2:23" s="39" customFormat="1" ht="32.25" customHeight="1" x14ac:dyDescent="0.25">
      <c r="B21" s="35">
        <v>4</v>
      </c>
      <c r="C21" s="36">
        <v>44469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ref="R21" si="3">U21/T21</f>
        <v>15.333333333333334</v>
      </c>
      <c r="S21" s="35" t="s">
        <v>51</v>
      </c>
      <c r="T21" s="40">
        <v>3</v>
      </c>
      <c r="U21" s="51">
        <v>46</v>
      </c>
      <c r="V21" s="41" t="s">
        <v>135</v>
      </c>
      <c r="W21" s="38" t="s">
        <v>136</v>
      </c>
    </row>
    <row r="22" spans="2:23" s="39" customFormat="1" ht="32.25" customHeight="1" x14ac:dyDescent="0.25">
      <c r="B22" s="35">
        <v>5</v>
      </c>
      <c r="C22" s="36">
        <v>44469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si="2"/>
        <v>4.4167391304347827</v>
      </c>
      <c r="S22" s="35" t="s">
        <v>51</v>
      </c>
      <c r="T22" s="40">
        <v>23</v>
      </c>
      <c r="U22" s="51">
        <v>101.58499999999999</v>
      </c>
      <c r="V22" s="41" t="s">
        <v>133</v>
      </c>
      <c r="W22" s="38" t="s">
        <v>134</v>
      </c>
    </row>
    <row r="23" spans="2:23" s="39" customFormat="1" ht="32.25" customHeight="1" x14ac:dyDescent="0.25">
      <c r="B23" s="35">
        <v>6</v>
      </c>
      <c r="C23" s="36">
        <v>44469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50</v>
      </c>
      <c r="R23" s="37">
        <f t="shared" ref="R23" si="4">U23/T23</f>
        <v>2.8720588235294118</v>
      </c>
      <c r="S23" s="35" t="s">
        <v>51</v>
      </c>
      <c r="T23" s="40">
        <v>17</v>
      </c>
      <c r="U23" s="51">
        <v>48.825000000000003</v>
      </c>
      <c r="V23" s="41" t="s">
        <v>86</v>
      </c>
      <c r="W23" s="38" t="s">
        <v>117</v>
      </c>
    </row>
    <row r="24" spans="2:23" s="39" customFormat="1" ht="32.25" customHeight="1" x14ac:dyDescent="0.25">
      <c r="B24" s="35">
        <v>7</v>
      </c>
      <c r="C24" s="36">
        <v>44469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35" t="s">
        <v>50</v>
      </c>
      <c r="R24" s="37">
        <f t="shared" ref="R24" si="5">U24/T24</f>
        <v>1.750111111111111</v>
      </c>
      <c r="S24" s="35" t="s">
        <v>51</v>
      </c>
      <c r="T24" s="40">
        <v>9</v>
      </c>
      <c r="U24" s="51">
        <v>15.750999999999999</v>
      </c>
      <c r="V24" s="41" t="s">
        <v>147</v>
      </c>
      <c r="W24" s="38" t="s">
        <v>148</v>
      </c>
    </row>
    <row r="25" spans="2:23" s="39" customFormat="1" ht="47.25" customHeight="1" x14ac:dyDescent="0.25">
      <c r="B25" s="35">
        <v>8</v>
      </c>
      <c r="C25" s="36">
        <v>44469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35" t="s">
        <v>94</v>
      </c>
      <c r="R25" s="37">
        <f t="shared" ref="R25" si="6">U25/T25</f>
        <v>4.5156716656030635</v>
      </c>
      <c r="S25" s="35" t="s">
        <v>95</v>
      </c>
      <c r="T25" s="37">
        <v>6.2679999999999998</v>
      </c>
      <c r="U25" s="51">
        <v>28.30423</v>
      </c>
      <c r="V25" s="38" t="s">
        <v>96</v>
      </c>
      <c r="W25" s="41" t="s">
        <v>121</v>
      </c>
    </row>
    <row r="26" spans="2:23" s="45" customFormat="1" ht="49.5" customHeight="1" x14ac:dyDescent="0.25">
      <c r="B26" s="35">
        <v>9</v>
      </c>
      <c r="C26" s="36">
        <v>44469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35" t="s">
        <v>69</v>
      </c>
      <c r="R26" s="37">
        <f>U26/T26</f>
        <v>0.353875</v>
      </c>
      <c r="S26" s="35" t="s">
        <v>51</v>
      </c>
      <c r="T26" s="40">
        <v>40</v>
      </c>
      <c r="U26" s="51">
        <v>14.154999999999999</v>
      </c>
      <c r="V26" s="38" t="s">
        <v>105</v>
      </c>
      <c r="W26" s="41" t="s">
        <v>138</v>
      </c>
    </row>
    <row r="27" spans="2:23" s="45" customFormat="1" ht="49.5" customHeight="1" x14ac:dyDescent="0.25">
      <c r="B27" s="35">
        <v>10</v>
      </c>
      <c r="C27" s="36">
        <v>44469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35" t="s">
        <v>50</v>
      </c>
      <c r="R27" s="37">
        <f>U27/T27</f>
        <v>14.574999999999999</v>
      </c>
      <c r="S27" s="35" t="s">
        <v>51</v>
      </c>
      <c r="T27" s="40">
        <v>8</v>
      </c>
      <c r="U27" s="51">
        <v>116.6</v>
      </c>
      <c r="V27" s="38" t="s">
        <v>127</v>
      </c>
      <c r="W27" s="41" t="s">
        <v>128</v>
      </c>
    </row>
    <row r="28" spans="2:23" s="45" customFormat="1" ht="49.5" customHeight="1" x14ac:dyDescent="0.25">
      <c r="B28" s="35">
        <v>11</v>
      </c>
      <c r="C28" s="36">
        <v>44469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35" t="s">
        <v>69</v>
      </c>
      <c r="R28" s="37">
        <f>U28/T28</f>
        <v>4.5714285714285712</v>
      </c>
      <c r="S28" s="35" t="s">
        <v>51</v>
      </c>
      <c r="T28" s="40">
        <v>7</v>
      </c>
      <c r="U28" s="51">
        <v>32</v>
      </c>
      <c r="V28" s="38" t="s">
        <v>153</v>
      </c>
      <c r="W28" s="41" t="s">
        <v>154</v>
      </c>
    </row>
    <row r="29" spans="2:23" s="45" customFormat="1" ht="49.5" customHeight="1" x14ac:dyDescent="0.25">
      <c r="B29" s="35">
        <v>12</v>
      </c>
      <c r="C29" s="36">
        <v>44469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35" t="s">
        <v>69</v>
      </c>
      <c r="R29" s="37">
        <f>U29/T29</f>
        <v>2.2858666666666667</v>
      </c>
      <c r="S29" s="35" t="s">
        <v>51</v>
      </c>
      <c r="T29" s="40">
        <v>18</v>
      </c>
      <c r="U29" s="51">
        <v>41.145600000000002</v>
      </c>
      <c r="V29" s="38" t="s">
        <v>100</v>
      </c>
      <c r="W29" s="41" t="s">
        <v>114</v>
      </c>
    </row>
    <row r="30" spans="2:23" s="20" customFormat="1" ht="36.7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 x14ac:dyDescent="0.25">
      <c r="B3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4" sqref="L34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66" t="s">
        <v>52</v>
      </c>
      <c r="C18" s="66" t="s">
        <v>52</v>
      </c>
      <c r="D18" s="66" t="s">
        <v>52</v>
      </c>
      <c r="E18" s="66" t="s">
        <v>52</v>
      </c>
      <c r="F18" s="66" t="s">
        <v>52</v>
      </c>
      <c r="G18" s="66" t="s">
        <v>52</v>
      </c>
      <c r="H18" s="66" t="s">
        <v>52</v>
      </c>
      <c r="I18" s="66" t="s">
        <v>52</v>
      </c>
      <c r="J18" s="66" t="s">
        <v>52</v>
      </c>
      <c r="K18" s="66" t="s">
        <v>52</v>
      </c>
      <c r="L18" s="66" t="s">
        <v>52</v>
      </c>
      <c r="M18" s="66" t="s">
        <v>52</v>
      </c>
      <c r="N18" s="66" t="s">
        <v>52</v>
      </c>
      <c r="O18" s="66" t="s">
        <v>52</v>
      </c>
      <c r="P18" s="66" t="s">
        <v>52</v>
      </c>
      <c r="Q18" s="66" t="s">
        <v>52</v>
      </c>
      <c r="R18" s="66" t="s">
        <v>52</v>
      </c>
      <c r="S18" s="66" t="s">
        <v>52</v>
      </c>
      <c r="T18" s="66" t="s">
        <v>52</v>
      </c>
      <c r="U18" s="66" t="s">
        <v>52</v>
      </c>
      <c r="V18" s="66" t="s">
        <v>52</v>
      </c>
      <c r="W18" s="66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B18" sqref="B18:W18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18.57031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63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9.25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P33" sqref="P33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6" t="s">
        <v>52</v>
      </c>
      <c r="C18" s="66" t="s">
        <v>52</v>
      </c>
      <c r="D18" s="66" t="s">
        <v>52</v>
      </c>
      <c r="E18" s="66" t="s">
        <v>52</v>
      </c>
      <c r="F18" s="66" t="s">
        <v>52</v>
      </c>
      <c r="G18" s="66" t="s">
        <v>52</v>
      </c>
      <c r="H18" s="66" t="s">
        <v>52</v>
      </c>
      <c r="I18" s="66" t="s">
        <v>52</v>
      </c>
      <c r="J18" s="66" t="s">
        <v>52</v>
      </c>
      <c r="K18" s="66" t="s">
        <v>52</v>
      </c>
      <c r="L18" s="66" t="s">
        <v>52</v>
      </c>
      <c r="M18" s="66" t="s">
        <v>52</v>
      </c>
      <c r="N18" s="66" t="s">
        <v>52</v>
      </c>
      <c r="O18" s="66" t="s">
        <v>52</v>
      </c>
      <c r="P18" s="66" t="s">
        <v>52</v>
      </c>
      <c r="Q18" s="66" t="s">
        <v>52</v>
      </c>
      <c r="R18" s="66" t="s">
        <v>52</v>
      </c>
      <c r="S18" s="66" t="s">
        <v>52</v>
      </c>
      <c r="T18" s="66" t="s">
        <v>52</v>
      </c>
      <c r="U18" s="66" t="s">
        <v>52</v>
      </c>
      <c r="V18" s="66" t="s">
        <v>52</v>
      </c>
      <c r="W18" s="66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R37" sqref="R37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2.5" customHeight="1" x14ac:dyDescent="0.25">
      <c r="B18" s="35" t="s">
        <v>52</v>
      </c>
      <c r="C18" s="35" t="s">
        <v>52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35" t="s">
        <v>52</v>
      </c>
      <c r="T18" s="35" t="s">
        <v>52</v>
      </c>
      <c r="U18" s="35" t="s">
        <v>52</v>
      </c>
      <c r="V18" s="35" t="s">
        <v>52</v>
      </c>
      <c r="W18" s="3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8" t="s">
        <v>4</v>
      </c>
      <c r="C12" s="68" t="s">
        <v>5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11</v>
      </c>
      <c r="V12" s="68" t="s">
        <v>12</v>
      </c>
      <c r="W12" s="68" t="s">
        <v>13</v>
      </c>
    </row>
    <row r="13" spans="2:23" s="7" customFormat="1" ht="15.75" x14ac:dyDescent="0.25">
      <c r="B13" s="68"/>
      <c r="C13" s="68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15</v>
      </c>
      <c r="P13" s="68"/>
      <c r="Q13" s="68"/>
      <c r="R13" s="68"/>
      <c r="S13" s="68"/>
      <c r="T13" s="68"/>
      <c r="U13" s="68"/>
      <c r="V13" s="68"/>
      <c r="W13" s="68"/>
    </row>
    <row r="14" spans="2:23" s="7" customFormat="1" ht="15.75" x14ac:dyDescent="0.25">
      <c r="B14" s="68"/>
      <c r="C14" s="68"/>
      <c r="D14" s="68" t="s">
        <v>16</v>
      </c>
      <c r="E14" s="68"/>
      <c r="F14" s="68"/>
      <c r="G14" s="68"/>
      <c r="H14" s="68"/>
      <c r="I14" s="68"/>
      <c r="J14" s="68"/>
      <c r="K14" s="68"/>
      <c r="L14" s="68"/>
      <c r="M14" s="68"/>
      <c r="N14" s="68" t="s">
        <v>17</v>
      </c>
      <c r="O14" s="68"/>
      <c r="P14" s="68"/>
      <c r="Q14" s="68"/>
      <c r="R14" s="68"/>
      <c r="S14" s="68"/>
      <c r="T14" s="68"/>
      <c r="U14" s="68"/>
      <c r="V14" s="68"/>
      <c r="W14" s="68"/>
    </row>
    <row r="15" spans="2:23" s="7" customFormat="1" ht="31.5" customHeight="1" x14ac:dyDescent="0.25">
      <c r="B15" s="68"/>
      <c r="C15" s="68"/>
      <c r="D15" s="68" t="s">
        <v>18</v>
      </c>
      <c r="E15" s="68"/>
      <c r="F15" s="68"/>
      <c r="G15" s="68" t="s">
        <v>19</v>
      </c>
      <c r="H15" s="68"/>
      <c r="I15" s="68"/>
      <c r="J15" s="68" t="s">
        <v>20</v>
      </c>
      <c r="K15" s="68"/>
      <c r="L15" s="68" t="s">
        <v>21</v>
      </c>
      <c r="M15" s="68"/>
      <c r="N15" s="68"/>
      <c r="O15" s="68" t="s">
        <v>22</v>
      </c>
      <c r="P15" s="68" t="s">
        <v>23</v>
      </c>
      <c r="Q15" s="68"/>
      <c r="R15" s="68"/>
      <c r="S15" s="68"/>
      <c r="T15" s="68"/>
      <c r="U15" s="68"/>
      <c r="V15" s="68"/>
      <c r="W15" s="68"/>
    </row>
    <row r="16" spans="2:23" s="7" customFormat="1" ht="78.75" x14ac:dyDescent="0.25">
      <c r="B16" s="68"/>
      <c r="C16" s="68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2021-11-10T06:48:34Z</dcterms:modified>
</cp:coreProperties>
</file>