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checkCompatibility="1" defaultThemeVersion="124226"/>
  <xr:revisionPtr revIDLastSave="0" documentId="13_ncr:1_{45AF0550-A602-42FC-9B37-5EA40AFA12A7}" xr6:coauthVersionLast="47" xr6:coauthVersionMax="47" xr10:uidLastSave="{00000000-0000-0000-0000-000000000000}"/>
  <bookViews>
    <workbookView xWindow="-120" yWindow="-120" windowWidth="29040" windowHeight="1599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39" i="12" l="1"/>
  <c r="R18" i="6"/>
  <c r="U33" i="12"/>
  <c r="R36" i="12"/>
  <c r="R22" i="4"/>
  <c r="R23" i="4"/>
  <c r="T24" i="12"/>
  <c r="U23" i="12"/>
  <c r="T23" i="12"/>
  <c r="R19" i="6" l="1"/>
  <c r="R34" i="12" l="1"/>
  <c r="R29" i="12" l="1"/>
  <c r="R26" i="4" l="1"/>
  <c r="R21" i="4" l="1"/>
  <c r="R19" i="4"/>
  <c r="R18" i="4"/>
  <c r="R20" i="4"/>
  <c r="R30" i="12" l="1"/>
  <c r="R32" i="12"/>
  <c r="R31" i="12"/>
  <c r="R26" i="12" l="1"/>
  <c r="R19" i="1" l="1"/>
  <c r="R28" i="12"/>
  <c r="R19" i="12"/>
  <c r="R20" i="12"/>
  <c r="R35" i="12"/>
  <c r="R18" i="7" l="1"/>
  <c r="R24" i="4" l="1"/>
  <c r="R21" i="12" l="1"/>
  <c r="R25" i="12"/>
  <c r="R25" i="4" l="1"/>
  <c r="R24" i="12"/>
  <c r="R27" i="12" l="1"/>
  <c r="R22" i="12"/>
  <c r="R18" i="12" l="1"/>
  <c r="R37" i="12" l="1"/>
  <c r="R23" i="12" l="1"/>
  <c r="R18" i="13" l="1"/>
  <c r="R27" i="4" l="1"/>
  <c r="R41" i="12" l="1"/>
  <c r="R40" i="12"/>
  <c r="R38" i="12"/>
  <c r="R33" i="12"/>
  <c r="B20" i="13" l="1"/>
  <c r="B43" i="12"/>
  <c r="B20" i="11"/>
  <c r="B20" i="10"/>
  <c r="B21" i="9"/>
  <c r="B20" i="8"/>
  <c r="B20" i="7"/>
  <c r="B21" i="6"/>
  <c r="B21" i="5"/>
  <c r="B29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<sst xmlns="http://schemas.openxmlformats.org/spreadsheetml/2006/main" count="1254" uniqueCount="162">
  <si>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</si>
  <si>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</si>
  <si>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</si>
  <si>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</si>
  <si>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</si>
  <si>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</si>
  <si>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</si>
  <si>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</si>
  <si>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</si>
  <si>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</si>
  <si>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</si>
  <si>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</si>
  <si>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</si>
  <si>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</si>
  <si>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</si>
  <si>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</si>
  <si>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</si>
  <si>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</si>
  <si>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</si>
  <si>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</si>
  <si>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</si>
  <si>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</si>
  <si>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</si>
  <si>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</si>
  <si>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</si>
  <si>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</si>
  <si>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</si>
  <si>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</si>
  <si>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</si>
  <si>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</si>
  <si>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</si>
  <si>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</si>
  <si>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</si>
  <si>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</si>
  <si>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</si>
  <si>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</si>
  <si>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</si>
  <si>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</si>
  <si>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</si>
  <si>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</si>
  <si>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</si>
  <si>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</si>
  <si>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</si>
  <si>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</si>
  <si>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</si>
  <si>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</si>
  <si>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</si>
  <si>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</si>
  <si>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</si>
  <si>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</si>
  <si>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</si>
  <si>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</si>
  <si>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</si>
  <si>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</si>
  <si>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</si>
  <si>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</si>
  <si>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</si>
  <si>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</si>
  <si>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</si>
  <si>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Куб.м.</t>
  </si>
  <si>
    <t>Услуги аренды</t>
  </si>
  <si>
    <t>ПАО "МТС"</t>
  </si>
  <si>
    <t>Услуги почты</t>
  </si>
  <si>
    <t>ФГУП "Почта России"</t>
  </si>
  <si>
    <t>ПАО "Ростелеком"</t>
  </si>
  <si>
    <t>Услуги связи</t>
  </si>
  <si>
    <t>ООО "Сургутский программный сервис"</t>
  </si>
  <si>
    <t>Автозапчасти</t>
  </si>
  <si>
    <t>Услуги информационного обеспечения</t>
  </si>
  <si>
    <t>Хозяйственные и канцелярские товары</t>
  </si>
  <si>
    <t>ООО "Офис Партнёр"</t>
  </si>
  <si>
    <t>Приобретение ГСМ</t>
  </si>
  <si>
    <t>литр</t>
  </si>
  <si>
    <t>ООО "Петролстарт"</t>
  </si>
  <si>
    <t>СГМУП "Горводоканал"</t>
  </si>
  <si>
    <t>Услуги водоотведения</t>
  </si>
  <si>
    <t>Услуги по обслуживанию, ремонту и диагностированию автотранспорта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</si>
  <si>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</si>
  <si>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</si>
  <si>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</si>
  <si>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</si>
  <si>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</si>
  <si>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</si>
  <si>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Услуги холодного водоснабжения</t>
  </si>
  <si>
    <t>МУП "ТО УТВиВ № 1 "МО Сургутский  р-он</t>
  </si>
  <si>
    <t>АО "Атол"</t>
  </si>
  <si>
    <t>ООО "НАВИС"</t>
  </si>
  <si>
    <t>СГМУП "ГТС"</t>
  </si>
  <si>
    <t>Услуги горячего водоснабжения</t>
  </si>
  <si>
    <t>АО "Первый"</t>
  </si>
  <si>
    <t>Поставка тепловой энергии</t>
  </si>
  <si>
    <t>Гкалл</t>
  </si>
  <si>
    <t>Услуги по обеспечению мониторинга транспорта</t>
  </si>
  <si>
    <t>Югория  ГСК ОАО Сургутс.ф-л</t>
  </si>
  <si>
    <t>ООО "Валдим"</t>
  </si>
  <si>
    <t>Страхование</t>
  </si>
  <si>
    <t>Услуги Техн. Обслуживания Программного обеспечения</t>
  </si>
  <si>
    <t>ООО "Булат"</t>
  </si>
  <si>
    <t>АО "Газпром энергосбыт Тюмень"</t>
  </si>
  <si>
    <t>ЧОУ "Новолик"</t>
  </si>
  <si>
    <t>Услуги автотранспорта</t>
  </si>
  <si>
    <t>ООО "ОИС"</t>
  </si>
  <si>
    <t>Услуги медосмотров</t>
  </si>
  <si>
    <t>ООО АКБ "Сервис Плюс"</t>
  </si>
  <si>
    <t>час</t>
  </si>
  <si>
    <t>ООО "Стройпартнёр"</t>
  </si>
  <si>
    <t>Технологические (эксплуатационные) потери газа</t>
  </si>
  <si>
    <t>тыс.куб.м.</t>
  </si>
  <si>
    <t>АО "Газпром межрегионгаз "Север"</t>
  </si>
  <si>
    <t>ИП Граховская А.В.</t>
  </si>
  <si>
    <t>ИП Мунтяну Ф.В.</t>
  </si>
  <si>
    <t>июнь 2021 г.</t>
  </si>
  <si>
    <t>* Информация представлена при наличии документов по состоянию на 10.07.2021</t>
  </si>
  <si>
    <t>№ 253 от 31.05.2021</t>
  </si>
  <si>
    <t>№ 38 от 31.05.2021</t>
  </si>
  <si>
    <t>№ УТ-232 от 31.05.2021</t>
  </si>
  <si>
    <t>№ 328 от 31.05.2021</t>
  </si>
  <si>
    <t>№ 36971 от 31.05.2021</t>
  </si>
  <si>
    <t>ИП Бессонов А.В.</t>
  </si>
  <si>
    <t>№ 2591 от 31.05.2021</t>
  </si>
  <si>
    <t>№ 21053101162/05 от 31.05.2021</t>
  </si>
  <si>
    <t>№ 26984 от 31.05.2021</t>
  </si>
  <si>
    <t>№ 9010521080002039/08 от 31.05.2021</t>
  </si>
  <si>
    <t>№ 235 от 31.05.2021</t>
  </si>
  <si>
    <t>№ 70375 от 31.05.2021</t>
  </si>
  <si>
    <t>№ 15826 от 31.05.2021</t>
  </si>
  <si>
    <t>№ 171 от 31.05.2021</t>
  </si>
  <si>
    <t>ИП Каракулиди Р.В.</t>
  </si>
  <si>
    <t>№ 2157 от 31.05.2021</t>
  </si>
  <si>
    <t>ИП Кныш О.М.</t>
  </si>
  <si>
    <t>№ 283 от 31.05.2021</t>
  </si>
  <si>
    <t>ИП Лёвин М.С.</t>
  </si>
  <si>
    <t>двигатель ВАЗ-2123 21230-1000260-41 №1046211</t>
  </si>
  <si>
    <t>№ УТ-863 от 31.05.2021</t>
  </si>
  <si>
    <t>ООО ТД "Мотогрупп"</t>
  </si>
  <si>
    <t>Услуги связи (сотовая связь -годовой пакет услуг)</t>
  </si>
  <si>
    <t>№ FOSS/0010704/003451814 от 31.05.2021</t>
  </si>
  <si>
    <t>№ 3 от 31.05.2021</t>
  </si>
  <si>
    <t>№ 5983 от 31.05.2021</t>
  </si>
  <si>
    <t>№ 356 от 31.05.2021</t>
  </si>
  <si>
    <t>№ Р31 от 31.05.2021</t>
  </si>
  <si>
    <t>№ 39 от 31.05.2021</t>
  </si>
  <si>
    <t>№ 41 от 31.05.2021</t>
  </si>
  <si>
    <t>№ 42 от 31.05.2021</t>
  </si>
  <si>
    <t>№ 418 от 31.05.2021</t>
  </si>
  <si>
    <t>№ 2367 от 31.05.2021</t>
  </si>
  <si>
    <t>№ 1219 от 31.05.2021</t>
  </si>
  <si>
    <t>ООО "Постоянный плюс"</t>
  </si>
  <si>
    <t>№ 105 от 31.05.2021</t>
  </si>
  <si>
    <t>№ Т053100902/073006 от 31.05.2021</t>
  </si>
  <si>
    <t>№ 5450780/26662775 от 31.05.2021</t>
  </si>
  <si>
    <t>ООО "СК Моторс"</t>
  </si>
  <si>
    <t>№ Э000000725 от 31.05.2021</t>
  </si>
  <si>
    <t>№ 17 от 31.05.2021</t>
  </si>
  <si>
    <t>№ 570 от 31.05.2021</t>
  </si>
  <si>
    <t>Резчик швов EBF-14.2 set 400mm</t>
  </si>
  <si>
    <t>№ 14905 от 31.05.2021</t>
  </si>
  <si>
    <t>ООО "УралСиб Девелопмент"</t>
  </si>
  <si>
    <t>ЧУЗ КБ РЖД-Медицина (НУЗ Отдел.больница на ст.Сургут)</t>
  </si>
  <si>
    <t>№ 552 от 31.05.2021</t>
  </si>
  <si>
    <t>№ РРР № 5050467305 от 31.05.2021</t>
  </si>
  <si>
    <t>№ 21053101661/86/009 от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</si>
</sst>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00"/>
    <numFmt numFmtId="166" formatCode="#,##0.000"/>
    <numFmt numFmtId="168" formatCode="0.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Border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3"/>
  <sheetViews>
    <sheetView zoomScale="84" zoomScaleNormal="84" workbookViewId="0">
      <selection activeCell="I28" sqref="I28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3" customWidth="1"/>
    <col min="23" max="23" width="2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111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45.75" customHeight="1" x14ac:dyDescent="0.25">
      <c r="B18" s="37">
        <v>1</v>
      </c>
      <c r="C18" s="38">
        <v>44347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37" t="s">
        <v>56</v>
      </c>
      <c r="R18" s="39">
        <f>U18/T18</f>
        <v>6.1409500248656122E-3</v>
      </c>
      <c r="S18" s="37" t="s">
        <v>57</v>
      </c>
      <c r="T18" s="61">
        <v>5251.3898688072577</v>
      </c>
      <c r="U18" s="61">
        <v>32.248522745430954</v>
      </c>
      <c r="V18" s="40" t="s">
        <v>55</v>
      </c>
      <c r="W18" s="37" t="s">
        <v>120</v>
      </c>
    </row>
    <row r="19" spans="2:23" s="41" customFormat="1" ht="45.75" customHeight="1" x14ac:dyDescent="0.25">
      <c r="B19" s="37">
        <v>2</v>
      </c>
      <c r="C19" s="38">
        <v>44347</v>
      </c>
      <c r="D19" s="37" t="s">
        <v>52</v>
      </c>
      <c r="E19" s="37" t="s">
        <v>52</v>
      </c>
      <c r="F19" s="37" t="s">
        <v>52</v>
      </c>
      <c r="G19" s="37" t="s">
        <v>52</v>
      </c>
      <c r="H19" s="37" t="s">
        <v>52</v>
      </c>
      <c r="I19" s="37" t="s">
        <v>52</v>
      </c>
      <c r="J19" s="37" t="s">
        <v>52</v>
      </c>
      <c r="K19" s="37" t="s">
        <v>52</v>
      </c>
      <c r="L19" s="37" t="s">
        <v>52</v>
      </c>
      <c r="M19" s="37" t="s">
        <v>52</v>
      </c>
      <c r="N19" s="37" t="s">
        <v>52</v>
      </c>
      <c r="O19" s="37" t="s">
        <v>53</v>
      </c>
      <c r="P19" s="37" t="s">
        <v>52</v>
      </c>
      <c r="Q19" s="37" t="s">
        <v>56</v>
      </c>
      <c r="R19" s="39">
        <f>U19/T19</f>
        <v>6.4715750000000002E-3</v>
      </c>
      <c r="S19" s="37" t="s">
        <v>57</v>
      </c>
      <c r="T19" s="61">
        <v>800</v>
      </c>
      <c r="U19" s="61">
        <v>5.1772600000000004</v>
      </c>
      <c r="V19" s="40" t="s">
        <v>98</v>
      </c>
      <c r="W19" s="37" t="s">
        <v>122</v>
      </c>
    </row>
    <row r="20" spans="2:23" s="19" customFormat="1" x14ac:dyDescent="0.25"/>
    <row r="21" spans="2:23" s="19" customFormat="1" x14ac:dyDescent="0.25"/>
    <row r="22" spans="2:23" s="19" customFormat="1" x14ac:dyDescent="0.25">
      <c r="B22" s="19" t="s">
        <v>112</v>
      </c>
      <c r="T22" s="33"/>
      <c r="U22" s="33"/>
    </row>
    <row r="23" spans="2:23" s="19" customFormat="1" ht="15.75" x14ac:dyDescent="0.25">
      <c r="R23" s="17"/>
      <c r="S23" s="29"/>
      <c r="T23" s="33"/>
      <c r="U23" s="33"/>
    </row>
    <row r="24" spans="2:23" s="19" customFormat="1" x14ac:dyDescent="0.25">
      <c r="S24" s="30"/>
      <c r="T24" s="33"/>
      <c r="U24" s="33"/>
    </row>
    <row r="25" spans="2:23" s="19" customFormat="1" ht="15.75" x14ac:dyDescent="0.25">
      <c r="S25" s="30"/>
      <c r="T25" s="31"/>
      <c r="U25" s="31"/>
    </row>
    <row r="26" spans="2:23" s="19" customFormat="1" x14ac:dyDescent="0.25">
      <c r="S26" s="28"/>
      <c r="T26" s="36"/>
      <c r="U26" s="36"/>
    </row>
    <row r="27" spans="2:23" s="19" customFormat="1" x14ac:dyDescent="0.25">
      <c r="S27" s="28"/>
      <c r="T27" s="36"/>
      <c r="U27" s="36"/>
    </row>
    <row r="28" spans="2:23" ht="15.75" x14ac:dyDescent="0.25">
      <c r="S28" s="16"/>
      <c r="T28" s="24"/>
      <c r="U28" s="24"/>
    </row>
    <row r="29" spans="2:23" x14ac:dyDescent="0.25">
      <c r="T29" s="34"/>
      <c r="U29" s="34"/>
      <c r="V29" s="15"/>
    </row>
    <row r="30" spans="2:23" x14ac:dyDescent="0.25">
      <c r="S30" s="15"/>
      <c r="T30" s="70"/>
      <c r="U30" s="70"/>
    </row>
    <row r="31" spans="2:23" x14ac:dyDescent="0.25">
      <c r="S31" s="15"/>
      <c r="T31" s="55"/>
      <c r="U31" s="55"/>
    </row>
    <row r="32" spans="2:23" x14ac:dyDescent="0.25">
      <c r="S32" s="15"/>
      <c r="T32" s="34"/>
      <c r="U32" s="34"/>
    </row>
    <row r="33" spans="20:21" x14ac:dyDescent="0.25">
      <c r="T33" s="55"/>
      <c r="U33" s="23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6"/>
  <sheetViews>
    <sheetView topLeftCell="A2" zoomScale="77" zoomScaleNormal="77" workbookViewId="0">
      <pane xSplit="3" ySplit="16" topLeftCell="D30" activePane="bottomRight" state="frozen"/>
      <selection activeCell="A2" sqref="A2"/>
      <selection pane="topRight" activeCell="D2" sqref="D2"/>
      <selection pane="bottomLeft" activeCell="A18" sqref="A18"/>
      <selection pane="bottomRight" activeCell="G23" sqref="G23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4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0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6"/>
      <c r="N4" s="16"/>
      <c r="O4" s="6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2021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63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63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41" customFormat="1" ht="30" customHeight="1" x14ac:dyDescent="0.25">
      <c r="B18" s="37">
        <v>1</v>
      </c>
      <c r="C18" s="48">
        <v>44347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40" t="s">
        <v>82</v>
      </c>
      <c r="R18" s="44">
        <f t="shared" ref="R18:R37" si="0">U18/T18</f>
        <v>0.70498749999999999</v>
      </c>
      <c r="S18" s="37" t="s">
        <v>81</v>
      </c>
      <c r="T18" s="37">
        <v>17.600000000000001</v>
      </c>
      <c r="U18" s="44">
        <v>12.407780000000001</v>
      </c>
      <c r="V18" s="40" t="s">
        <v>80</v>
      </c>
      <c r="W18" s="40" t="s">
        <v>161</v>
      </c>
    </row>
    <row r="19" spans="2:23" s="41" customFormat="1" ht="32.25" customHeight="1" x14ac:dyDescent="0.25">
      <c r="B19" s="37">
        <v>2</v>
      </c>
      <c r="C19" s="38">
        <v>44347</v>
      </c>
      <c r="D19" s="37" t="s">
        <v>52</v>
      </c>
      <c r="E19" s="37" t="s">
        <v>52</v>
      </c>
      <c r="F19" s="37" t="s">
        <v>52</v>
      </c>
      <c r="G19" s="37" t="s">
        <v>52</v>
      </c>
      <c r="H19" s="37" t="s">
        <v>52</v>
      </c>
      <c r="I19" s="37" t="s">
        <v>52</v>
      </c>
      <c r="J19" s="37" t="s">
        <v>52</v>
      </c>
      <c r="K19" s="37" t="s">
        <v>52</v>
      </c>
      <c r="L19" s="37" t="s">
        <v>52</v>
      </c>
      <c r="M19" s="37" t="s">
        <v>52</v>
      </c>
      <c r="N19" s="37" t="s">
        <v>52</v>
      </c>
      <c r="O19" s="37" t="s">
        <v>53</v>
      </c>
      <c r="P19" s="37" t="s">
        <v>52</v>
      </c>
      <c r="Q19" s="40" t="s">
        <v>96</v>
      </c>
      <c r="R19" s="39">
        <f t="shared" si="0"/>
        <v>2.2000000000000002</v>
      </c>
      <c r="S19" s="37" t="s">
        <v>51</v>
      </c>
      <c r="T19" s="42">
        <v>1</v>
      </c>
      <c r="U19" s="54">
        <v>2.2000000000000002</v>
      </c>
      <c r="V19" s="43" t="s">
        <v>85</v>
      </c>
      <c r="W19" s="40" t="s">
        <v>117</v>
      </c>
    </row>
    <row r="20" spans="2:23" s="41" customFormat="1" ht="30" customHeight="1" x14ac:dyDescent="0.25">
      <c r="B20" s="37">
        <v>3</v>
      </c>
      <c r="C20" s="48">
        <v>44347</v>
      </c>
      <c r="D20" s="37" t="s">
        <v>52</v>
      </c>
      <c r="E20" s="37" t="s">
        <v>52</v>
      </c>
      <c r="F20" s="37" t="s">
        <v>52</v>
      </c>
      <c r="G20" s="37" t="s">
        <v>52</v>
      </c>
      <c r="H20" s="37" t="s">
        <v>52</v>
      </c>
      <c r="I20" s="37" t="s">
        <v>52</v>
      </c>
      <c r="J20" s="37" t="s">
        <v>52</v>
      </c>
      <c r="K20" s="37" t="s">
        <v>52</v>
      </c>
      <c r="L20" s="37" t="s">
        <v>52</v>
      </c>
      <c r="M20" s="37" t="s">
        <v>52</v>
      </c>
      <c r="N20" s="37" t="s">
        <v>52</v>
      </c>
      <c r="O20" s="37" t="s">
        <v>53</v>
      </c>
      <c r="P20" s="37" t="s">
        <v>52</v>
      </c>
      <c r="Q20" s="40" t="s">
        <v>79</v>
      </c>
      <c r="R20" s="44">
        <f t="shared" si="0"/>
        <v>9.0210000000000008</v>
      </c>
      <c r="S20" s="37" t="s">
        <v>51</v>
      </c>
      <c r="T20" s="37">
        <v>1</v>
      </c>
      <c r="U20" s="44">
        <v>9.0210000000000008</v>
      </c>
      <c r="V20" s="40" t="s">
        <v>78</v>
      </c>
      <c r="W20" s="40" t="s">
        <v>116</v>
      </c>
    </row>
    <row r="21" spans="2:23" s="41" customFormat="1" ht="32.25" customHeight="1" x14ac:dyDescent="0.25">
      <c r="B21" s="37">
        <v>4</v>
      </c>
      <c r="C21" s="38">
        <v>44347</v>
      </c>
      <c r="D21" s="37" t="s">
        <v>52</v>
      </c>
      <c r="E21" s="37" t="s">
        <v>52</v>
      </c>
      <c r="F21" s="37" t="s">
        <v>52</v>
      </c>
      <c r="G21" s="37" t="s">
        <v>52</v>
      </c>
      <c r="H21" s="37" t="s">
        <v>52</v>
      </c>
      <c r="I21" s="37" t="s">
        <v>52</v>
      </c>
      <c r="J21" s="37" t="s">
        <v>52</v>
      </c>
      <c r="K21" s="37" t="s">
        <v>52</v>
      </c>
      <c r="L21" s="37" t="s">
        <v>52</v>
      </c>
      <c r="M21" s="37" t="s">
        <v>52</v>
      </c>
      <c r="N21" s="37" t="s">
        <v>52</v>
      </c>
      <c r="O21" s="37" t="s">
        <v>53</v>
      </c>
      <c r="P21" s="37" t="s">
        <v>52</v>
      </c>
      <c r="Q21" s="40" t="s">
        <v>92</v>
      </c>
      <c r="R21" s="39">
        <f t="shared" si="0"/>
        <v>6</v>
      </c>
      <c r="S21" s="37" t="s">
        <v>51</v>
      </c>
      <c r="T21" s="42">
        <v>1</v>
      </c>
      <c r="U21" s="57">
        <v>6</v>
      </c>
      <c r="V21" s="43" t="s">
        <v>86</v>
      </c>
      <c r="W21" s="43" t="s">
        <v>139</v>
      </c>
    </row>
    <row r="22" spans="2:23" s="47" customFormat="1" ht="15.75" x14ac:dyDescent="0.25">
      <c r="B22" s="37">
        <v>5</v>
      </c>
      <c r="C22" s="48">
        <v>44347</v>
      </c>
      <c r="D22" s="37" t="s">
        <v>52</v>
      </c>
      <c r="E22" s="37" t="s">
        <v>52</v>
      </c>
      <c r="F22" s="37" t="s">
        <v>52</v>
      </c>
      <c r="G22" s="37" t="s">
        <v>52</v>
      </c>
      <c r="H22" s="37" t="s">
        <v>52</v>
      </c>
      <c r="I22" s="37" t="s">
        <v>52</v>
      </c>
      <c r="J22" s="37" t="s">
        <v>52</v>
      </c>
      <c r="K22" s="37" t="s">
        <v>52</v>
      </c>
      <c r="L22" s="37" t="s">
        <v>52</v>
      </c>
      <c r="M22" s="37" t="s">
        <v>52</v>
      </c>
      <c r="N22" s="37" t="s">
        <v>52</v>
      </c>
      <c r="O22" s="37" t="s">
        <v>53</v>
      </c>
      <c r="P22" s="37" t="s">
        <v>52</v>
      </c>
      <c r="Q22" s="65" t="s">
        <v>83</v>
      </c>
      <c r="R22" s="66">
        <f t="shared" si="0"/>
        <v>4.7951985773562529E-2</v>
      </c>
      <c r="S22" s="50" t="s">
        <v>59</v>
      </c>
      <c r="T22" s="67">
        <v>33.74</v>
      </c>
      <c r="U22" s="67">
        <v>1.6178999999999999</v>
      </c>
      <c r="V22" s="68" t="s">
        <v>74</v>
      </c>
      <c r="W22" s="68" t="s">
        <v>124</v>
      </c>
    </row>
    <row r="23" spans="2:23" s="47" customFormat="1" ht="15.75" x14ac:dyDescent="0.25">
      <c r="B23" s="37">
        <v>6</v>
      </c>
      <c r="C23" s="48">
        <v>44347</v>
      </c>
      <c r="D23" s="37" t="s">
        <v>52</v>
      </c>
      <c r="E23" s="37" t="s">
        <v>52</v>
      </c>
      <c r="F23" s="37" t="s">
        <v>52</v>
      </c>
      <c r="G23" s="37" t="s">
        <v>52</v>
      </c>
      <c r="H23" s="37" t="s">
        <v>52</v>
      </c>
      <c r="I23" s="37" t="s">
        <v>52</v>
      </c>
      <c r="J23" s="37" t="s">
        <v>52</v>
      </c>
      <c r="K23" s="37" t="s">
        <v>52</v>
      </c>
      <c r="L23" s="37" t="s">
        <v>52</v>
      </c>
      <c r="M23" s="37" t="s">
        <v>52</v>
      </c>
      <c r="N23" s="37" t="s">
        <v>52</v>
      </c>
      <c r="O23" s="37" t="s">
        <v>53</v>
      </c>
      <c r="P23" s="37" t="s">
        <v>52</v>
      </c>
      <c r="Q23" s="65" t="s">
        <v>75</v>
      </c>
      <c r="R23" s="66">
        <f t="shared" si="0"/>
        <v>0.18206995470558629</v>
      </c>
      <c r="S23" s="50" t="s">
        <v>59</v>
      </c>
      <c r="T23" s="67">
        <f>33.74+6</f>
        <v>39.74</v>
      </c>
      <c r="U23" s="67">
        <f>1.75516+0.31212+1.03363+4.13455</f>
        <v>7.2354599999999998</v>
      </c>
      <c r="V23" s="68" t="s">
        <v>74</v>
      </c>
      <c r="W23" s="68" t="s">
        <v>124</v>
      </c>
    </row>
    <row r="24" spans="2:23" s="47" customFormat="1" ht="15.75" x14ac:dyDescent="0.25">
      <c r="B24" s="37">
        <v>7</v>
      </c>
      <c r="C24" s="48">
        <v>44347</v>
      </c>
      <c r="D24" s="37" t="s">
        <v>52</v>
      </c>
      <c r="E24" s="37" t="s">
        <v>52</v>
      </c>
      <c r="F24" s="37" t="s">
        <v>52</v>
      </c>
      <c r="G24" s="37" t="s">
        <v>52</v>
      </c>
      <c r="H24" s="37" t="s">
        <v>52</v>
      </c>
      <c r="I24" s="37" t="s">
        <v>52</v>
      </c>
      <c r="J24" s="37" t="s">
        <v>52</v>
      </c>
      <c r="K24" s="37" t="s">
        <v>52</v>
      </c>
      <c r="L24" s="37" t="s">
        <v>52</v>
      </c>
      <c r="M24" s="37" t="s">
        <v>52</v>
      </c>
      <c r="N24" s="37" t="s">
        <v>52</v>
      </c>
      <c r="O24" s="37" t="s">
        <v>53</v>
      </c>
      <c r="P24" s="37" t="s">
        <v>52</v>
      </c>
      <c r="Q24" s="65" t="s">
        <v>88</v>
      </c>
      <c r="R24" s="66">
        <f t="shared" si="0"/>
        <v>0.24466333333333334</v>
      </c>
      <c r="S24" s="50" t="s">
        <v>59</v>
      </c>
      <c r="T24" s="67">
        <f>6</f>
        <v>6</v>
      </c>
      <c r="U24" s="67">
        <v>1.4679800000000001</v>
      </c>
      <c r="V24" s="68" t="s">
        <v>87</v>
      </c>
      <c r="W24" s="68" t="s">
        <v>125</v>
      </c>
    </row>
    <row r="25" spans="2:23" s="47" customFormat="1" ht="15.75" x14ac:dyDescent="0.25">
      <c r="B25" s="37">
        <v>8</v>
      </c>
      <c r="C25" s="48">
        <v>44347</v>
      </c>
      <c r="D25" s="37" t="s">
        <v>52</v>
      </c>
      <c r="E25" s="37" t="s">
        <v>52</v>
      </c>
      <c r="F25" s="37" t="s">
        <v>52</v>
      </c>
      <c r="G25" s="37" t="s">
        <v>52</v>
      </c>
      <c r="H25" s="37" t="s">
        <v>52</v>
      </c>
      <c r="I25" s="37" t="s">
        <v>52</v>
      </c>
      <c r="J25" s="37" t="s">
        <v>52</v>
      </c>
      <c r="K25" s="37" t="s">
        <v>52</v>
      </c>
      <c r="L25" s="37" t="s">
        <v>52</v>
      </c>
      <c r="M25" s="37" t="s">
        <v>52</v>
      </c>
      <c r="N25" s="37" t="s">
        <v>52</v>
      </c>
      <c r="O25" s="37" t="s">
        <v>53</v>
      </c>
      <c r="P25" s="37" t="s">
        <v>52</v>
      </c>
      <c r="Q25" s="65" t="s">
        <v>90</v>
      </c>
      <c r="R25" s="66">
        <f t="shared" si="0"/>
        <v>4.0270572127440269</v>
      </c>
      <c r="S25" s="50" t="s">
        <v>91</v>
      </c>
      <c r="T25" s="67">
        <v>26.001200000000001</v>
      </c>
      <c r="U25" s="67">
        <v>104.70832</v>
      </c>
      <c r="V25" s="68" t="s">
        <v>87</v>
      </c>
      <c r="W25" s="68" t="s">
        <v>125</v>
      </c>
    </row>
    <row r="26" spans="2:23" s="47" customFormat="1" ht="22.5" customHeight="1" x14ac:dyDescent="0.25">
      <c r="B26" s="37">
        <v>9</v>
      </c>
      <c r="C26" s="48">
        <v>44347</v>
      </c>
      <c r="D26" s="37" t="s">
        <v>52</v>
      </c>
      <c r="E26" s="37" t="s">
        <v>52</v>
      </c>
      <c r="F26" s="37" t="s">
        <v>52</v>
      </c>
      <c r="G26" s="37" t="s">
        <v>52</v>
      </c>
      <c r="H26" s="37" t="s">
        <v>52</v>
      </c>
      <c r="I26" s="37" t="s">
        <v>52</v>
      </c>
      <c r="J26" s="37" t="s">
        <v>52</v>
      </c>
      <c r="K26" s="37" t="s">
        <v>52</v>
      </c>
      <c r="L26" s="37" t="s">
        <v>52</v>
      </c>
      <c r="M26" s="37" t="s">
        <v>52</v>
      </c>
      <c r="N26" s="37" t="s">
        <v>52</v>
      </c>
      <c r="O26" s="37" t="s">
        <v>53</v>
      </c>
      <c r="P26" s="37" t="s">
        <v>52</v>
      </c>
      <c r="Q26" s="46" t="s">
        <v>60</v>
      </c>
      <c r="R26" s="45">
        <f t="shared" si="0"/>
        <v>2</v>
      </c>
      <c r="S26" s="37" t="s">
        <v>54</v>
      </c>
      <c r="T26" s="50">
        <v>1</v>
      </c>
      <c r="U26" s="35">
        <v>2</v>
      </c>
      <c r="V26" s="53" t="s">
        <v>99</v>
      </c>
      <c r="W26" s="53" t="s">
        <v>140</v>
      </c>
    </row>
    <row r="27" spans="2:23" s="41" customFormat="1" ht="34.5" customHeight="1" x14ac:dyDescent="0.25">
      <c r="B27" s="37">
        <v>10</v>
      </c>
      <c r="C27" s="48">
        <v>44347</v>
      </c>
      <c r="D27" s="37" t="s">
        <v>52</v>
      </c>
      <c r="E27" s="37" t="s">
        <v>52</v>
      </c>
      <c r="F27" s="37" t="s">
        <v>52</v>
      </c>
      <c r="G27" s="37" t="s">
        <v>52</v>
      </c>
      <c r="H27" s="37" t="s">
        <v>52</v>
      </c>
      <c r="I27" s="37" t="s">
        <v>52</v>
      </c>
      <c r="J27" s="37" t="s">
        <v>52</v>
      </c>
      <c r="K27" s="37" t="s">
        <v>52</v>
      </c>
      <c r="L27" s="37" t="s">
        <v>52</v>
      </c>
      <c r="M27" s="37" t="s">
        <v>52</v>
      </c>
      <c r="N27" s="37" t="s">
        <v>52</v>
      </c>
      <c r="O27" s="37" t="s">
        <v>53</v>
      </c>
      <c r="P27" s="37" t="s">
        <v>52</v>
      </c>
      <c r="Q27" s="46" t="s">
        <v>60</v>
      </c>
      <c r="R27" s="45">
        <f t="shared" si="0"/>
        <v>53.027900000000002</v>
      </c>
      <c r="S27" s="37" t="s">
        <v>54</v>
      </c>
      <c r="T27" s="50">
        <v>1</v>
      </c>
      <c r="U27" s="45">
        <v>53.027900000000002</v>
      </c>
      <c r="V27" s="40" t="s">
        <v>84</v>
      </c>
      <c r="W27" s="53" t="s">
        <v>138</v>
      </c>
    </row>
    <row r="28" spans="2:23" s="41" customFormat="1" ht="27.75" customHeight="1" x14ac:dyDescent="0.25">
      <c r="B28" s="37">
        <v>11</v>
      </c>
      <c r="C28" s="48">
        <v>44347</v>
      </c>
      <c r="D28" s="37" t="s">
        <v>52</v>
      </c>
      <c r="E28" s="37" t="s">
        <v>52</v>
      </c>
      <c r="F28" s="37" t="s">
        <v>52</v>
      </c>
      <c r="G28" s="37" t="s">
        <v>52</v>
      </c>
      <c r="H28" s="37" t="s">
        <v>52</v>
      </c>
      <c r="I28" s="37" t="s">
        <v>52</v>
      </c>
      <c r="J28" s="37" t="s">
        <v>52</v>
      </c>
      <c r="K28" s="37" t="s">
        <v>52</v>
      </c>
      <c r="L28" s="37" t="s">
        <v>52</v>
      </c>
      <c r="M28" s="37" t="s">
        <v>52</v>
      </c>
      <c r="N28" s="37" t="s">
        <v>52</v>
      </c>
      <c r="O28" s="37" t="s">
        <v>53</v>
      </c>
      <c r="P28" s="37" t="s">
        <v>52</v>
      </c>
      <c r="Q28" s="46" t="s">
        <v>60</v>
      </c>
      <c r="R28" s="45">
        <f t="shared" si="0"/>
        <v>2.4</v>
      </c>
      <c r="S28" s="37" t="s">
        <v>54</v>
      </c>
      <c r="T28" s="50">
        <v>1</v>
      </c>
      <c r="U28" s="45">
        <v>2.4</v>
      </c>
      <c r="V28" s="40" t="s">
        <v>97</v>
      </c>
      <c r="W28" s="53" t="s">
        <v>114</v>
      </c>
    </row>
    <row r="29" spans="2:23" s="41" customFormat="1" ht="27.75" customHeight="1" x14ac:dyDescent="0.25">
      <c r="B29" s="37">
        <v>12</v>
      </c>
      <c r="C29" s="48">
        <v>44347</v>
      </c>
      <c r="D29" s="37" t="s">
        <v>52</v>
      </c>
      <c r="E29" s="37" t="s">
        <v>52</v>
      </c>
      <c r="F29" s="37" t="s">
        <v>52</v>
      </c>
      <c r="G29" s="37" t="s">
        <v>52</v>
      </c>
      <c r="H29" s="37" t="s">
        <v>52</v>
      </c>
      <c r="I29" s="37" t="s">
        <v>52</v>
      </c>
      <c r="J29" s="37" t="s">
        <v>52</v>
      </c>
      <c r="K29" s="37" t="s">
        <v>52</v>
      </c>
      <c r="L29" s="37" t="s">
        <v>52</v>
      </c>
      <c r="M29" s="37" t="s">
        <v>52</v>
      </c>
      <c r="N29" s="37" t="s">
        <v>52</v>
      </c>
      <c r="O29" s="37" t="s">
        <v>53</v>
      </c>
      <c r="P29" s="37" t="s">
        <v>52</v>
      </c>
      <c r="Q29" s="46" t="s">
        <v>60</v>
      </c>
      <c r="R29" s="45">
        <f t="shared" si="0"/>
        <v>5</v>
      </c>
      <c r="S29" s="37" t="s">
        <v>54</v>
      </c>
      <c r="T29" s="50">
        <v>1</v>
      </c>
      <c r="U29" s="45">
        <v>5</v>
      </c>
      <c r="V29" s="40" t="s">
        <v>109</v>
      </c>
      <c r="W29" s="53" t="s">
        <v>126</v>
      </c>
    </row>
    <row r="30" spans="2:23" s="41" customFormat="1" ht="15.75" x14ac:dyDescent="0.25">
      <c r="B30" s="37">
        <v>13</v>
      </c>
      <c r="C30" s="48">
        <v>44196</v>
      </c>
      <c r="D30" s="37" t="s">
        <v>52</v>
      </c>
      <c r="E30" s="37" t="s">
        <v>52</v>
      </c>
      <c r="F30" s="37" t="s">
        <v>52</v>
      </c>
      <c r="G30" s="37" t="s">
        <v>52</v>
      </c>
      <c r="H30" s="37" t="s">
        <v>52</v>
      </c>
      <c r="I30" s="37" t="s">
        <v>52</v>
      </c>
      <c r="J30" s="37" t="s">
        <v>52</v>
      </c>
      <c r="K30" s="37" t="s">
        <v>52</v>
      </c>
      <c r="L30" s="37" t="s">
        <v>52</v>
      </c>
      <c r="M30" s="37" t="s">
        <v>52</v>
      </c>
      <c r="N30" s="37" t="s">
        <v>52</v>
      </c>
      <c r="O30" s="37" t="s">
        <v>53</v>
      </c>
      <c r="P30" s="37" t="s">
        <v>52</v>
      </c>
      <c r="Q30" s="46" t="s">
        <v>102</v>
      </c>
      <c r="R30" s="45">
        <f t="shared" si="0"/>
        <v>46.833770000000001</v>
      </c>
      <c r="S30" s="37" t="s">
        <v>54</v>
      </c>
      <c r="T30" s="50">
        <v>1</v>
      </c>
      <c r="U30" s="45">
        <v>46.833770000000001</v>
      </c>
      <c r="V30" s="46" t="s">
        <v>101</v>
      </c>
      <c r="W30" s="46" t="s">
        <v>142</v>
      </c>
    </row>
    <row r="31" spans="2:23" s="41" customFormat="1" ht="15.75" x14ac:dyDescent="0.25">
      <c r="B31" s="37">
        <v>14</v>
      </c>
      <c r="C31" s="48">
        <v>44196</v>
      </c>
      <c r="D31" s="37" t="s">
        <v>52</v>
      </c>
      <c r="E31" s="37" t="s">
        <v>52</v>
      </c>
      <c r="F31" s="37" t="s">
        <v>52</v>
      </c>
      <c r="G31" s="37" t="s">
        <v>52</v>
      </c>
      <c r="H31" s="37" t="s">
        <v>52</v>
      </c>
      <c r="I31" s="37" t="s">
        <v>52</v>
      </c>
      <c r="J31" s="37" t="s">
        <v>52</v>
      </c>
      <c r="K31" s="37" t="s">
        <v>52</v>
      </c>
      <c r="L31" s="37" t="s">
        <v>52</v>
      </c>
      <c r="M31" s="37" t="s">
        <v>52</v>
      </c>
      <c r="N31" s="37" t="s">
        <v>52</v>
      </c>
      <c r="O31" s="37" t="s">
        <v>53</v>
      </c>
      <c r="P31" s="37" t="s">
        <v>52</v>
      </c>
      <c r="Q31" s="46" t="s">
        <v>100</v>
      </c>
      <c r="R31" s="45">
        <f t="shared" si="0"/>
        <v>1.5247058823529414</v>
      </c>
      <c r="S31" s="37" t="s">
        <v>104</v>
      </c>
      <c r="T31" s="50">
        <v>17</v>
      </c>
      <c r="U31" s="45">
        <v>25.92</v>
      </c>
      <c r="V31" s="46" t="s">
        <v>101</v>
      </c>
      <c r="W31" s="46" t="s">
        <v>143</v>
      </c>
    </row>
    <row r="32" spans="2:23" s="41" customFormat="1" ht="15.75" x14ac:dyDescent="0.25">
      <c r="B32" s="37">
        <v>15</v>
      </c>
      <c r="C32" s="48">
        <v>44196</v>
      </c>
      <c r="D32" s="37" t="s">
        <v>52</v>
      </c>
      <c r="E32" s="37" t="s">
        <v>52</v>
      </c>
      <c r="F32" s="37" t="s">
        <v>52</v>
      </c>
      <c r="G32" s="37" t="s">
        <v>52</v>
      </c>
      <c r="H32" s="37" t="s">
        <v>52</v>
      </c>
      <c r="I32" s="37" t="s">
        <v>52</v>
      </c>
      <c r="J32" s="37" t="s">
        <v>52</v>
      </c>
      <c r="K32" s="37" t="s">
        <v>52</v>
      </c>
      <c r="L32" s="37" t="s">
        <v>52</v>
      </c>
      <c r="M32" s="37" t="s">
        <v>52</v>
      </c>
      <c r="N32" s="37" t="s">
        <v>52</v>
      </c>
      <c r="O32" s="37" t="s">
        <v>53</v>
      </c>
      <c r="P32" s="37" t="s">
        <v>52</v>
      </c>
      <c r="Q32" s="46" t="s">
        <v>60</v>
      </c>
      <c r="R32" s="45">
        <f t="shared" si="0"/>
        <v>150</v>
      </c>
      <c r="S32" s="37" t="s">
        <v>54</v>
      </c>
      <c r="T32" s="50">
        <v>1</v>
      </c>
      <c r="U32" s="45">
        <v>150</v>
      </c>
      <c r="V32" s="46" t="s">
        <v>101</v>
      </c>
      <c r="W32" s="46" t="s">
        <v>141</v>
      </c>
    </row>
    <row r="33" spans="2:23" s="41" customFormat="1" ht="31.5" x14ac:dyDescent="0.25">
      <c r="B33" s="37">
        <v>16</v>
      </c>
      <c r="C33" s="48">
        <v>44347</v>
      </c>
      <c r="D33" s="37" t="s">
        <v>52</v>
      </c>
      <c r="E33" s="37" t="s">
        <v>52</v>
      </c>
      <c r="F33" s="37" t="s">
        <v>52</v>
      </c>
      <c r="G33" s="37" t="s">
        <v>52</v>
      </c>
      <c r="H33" s="37" t="s">
        <v>52</v>
      </c>
      <c r="I33" s="37" t="s">
        <v>52</v>
      </c>
      <c r="J33" s="37" t="s">
        <v>52</v>
      </c>
      <c r="K33" s="37" t="s">
        <v>52</v>
      </c>
      <c r="L33" s="37" t="s">
        <v>52</v>
      </c>
      <c r="M33" s="37" t="s">
        <v>52</v>
      </c>
      <c r="N33" s="37" t="s">
        <v>52</v>
      </c>
      <c r="O33" s="37" t="s">
        <v>53</v>
      </c>
      <c r="P33" s="37" t="s">
        <v>52</v>
      </c>
      <c r="Q33" s="49" t="s">
        <v>135</v>
      </c>
      <c r="R33" s="45">
        <f t="shared" si="0"/>
        <v>125.87335000000002</v>
      </c>
      <c r="S33" s="37" t="s">
        <v>54</v>
      </c>
      <c r="T33" s="50">
        <v>1</v>
      </c>
      <c r="U33" s="45">
        <f>8.08789+98.18546+19.6</f>
        <v>125.87335000000002</v>
      </c>
      <c r="V33" s="46" t="s">
        <v>61</v>
      </c>
      <c r="W33" s="49" t="s">
        <v>136</v>
      </c>
    </row>
    <row r="34" spans="2:23" s="41" customFormat="1" ht="50.25" customHeight="1" x14ac:dyDescent="0.25">
      <c r="B34" s="37">
        <v>17</v>
      </c>
      <c r="C34" s="48">
        <v>44347</v>
      </c>
      <c r="D34" s="37" t="s">
        <v>52</v>
      </c>
      <c r="E34" s="37" t="s">
        <v>52</v>
      </c>
      <c r="F34" s="37" t="s">
        <v>52</v>
      </c>
      <c r="G34" s="37" t="s">
        <v>52</v>
      </c>
      <c r="H34" s="37" t="s">
        <v>52</v>
      </c>
      <c r="I34" s="37" t="s">
        <v>52</v>
      </c>
      <c r="J34" s="37" t="s">
        <v>52</v>
      </c>
      <c r="K34" s="37" t="s">
        <v>52</v>
      </c>
      <c r="L34" s="37" t="s">
        <v>52</v>
      </c>
      <c r="M34" s="37" t="s">
        <v>52</v>
      </c>
      <c r="N34" s="37" t="s">
        <v>52</v>
      </c>
      <c r="O34" s="37" t="s">
        <v>53</v>
      </c>
      <c r="P34" s="37" t="s">
        <v>52</v>
      </c>
      <c r="Q34" s="40" t="s">
        <v>76</v>
      </c>
      <c r="R34" s="45">
        <f t="shared" ref="R34" si="1">U34/T34</f>
        <v>23.33</v>
      </c>
      <c r="S34" s="37" t="s">
        <v>51</v>
      </c>
      <c r="T34" s="50">
        <v>1</v>
      </c>
      <c r="U34" s="45">
        <v>23.33</v>
      </c>
      <c r="V34" s="46" t="s">
        <v>110</v>
      </c>
      <c r="W34" s="46" t="s">
        <v>137</v>
      </c>
    </row>
    <row r="35" spans="2:23" s="41" customFormat="1" ht="50.25" customHeight="1" x14ac:dyDescent="0.25">
      <c r="B35" s="37">
        <v>18</v>
      </c>
      <c r="C35" s="48">
        <v>44347</v>
      </c>
      <c r="D35" s="37" t="s">
        <v>52</v>
      </c>
      <c r="E35" s="37" t="s">
        <v>52</v>
      </c>
      <c r="F35" s="37" t="s">
        <v>52</v>
      </c>
      <c r="G35" s="37" t="s">
        <v>52</v>
      </c>
      <c r="H35" s="37" t="s">
        <v>52</v>
      </c>
      <c r="I35" s="37" t="s">
        <v>52</v>
      </c>
      <c r="J35" s="37" t="s">
        <v>52</v>
      </c>
      <c r="K35" s="37" t="s">
        <v>52</v>
      </c>
      <c r="L35" s="37" t="s">
        <v>52</v>
      </c>
      <c r="M35" s="37" t="s">
        <v>52</v>
      </c>
      <c r="N35" s="37" t="s">
        <v>52</v>
      </c>
      <c r="O35" s="37" t="s">
        <v>53</v>
      </c>
      <c r="P35" s="37" t="s">
        <v>52</v>
      </c>
      <c r="Q35" s="40" t="s">
        <v>76</v>
      </c>
      <c r="R35" s="45">
        <f t="shared" si="0"/>
        <v>36.700000000000003</v>
      </c>
      <c r="S35" s="37" t="s">
        <v>51</v>
      </c>
      <c r="T35" s="50">
        <v>1</v>
      </c>
      <c r="U35" s="45">
        <v>36.700000000000003</v>
      </c>
      <c r="V35" s="46" t="s">
        <v>147</v>
      </c>
      <c r="W35" s="46" t="s">
        <v>148</v>
      </c>
    </row>
    <row r="36" spans="2:23" s="41" customFormat="1" ht="31.5" x14ac:dyDescent="0.25">
      <c r="B36" s="37">
        <v>19</v>
      </c>
      <c r="C36" s="48">
        <v>44347</v>
      </c>
      <c r="D36" s="37" t="s">
        <v>52</v>
      </c>
      <c r="E36" s="37" t="s">
        <v>52</v>
      </c>
      <c r="F36" s="37" t="s">
        <v>52</v>
      </c>
      <c r="G36" s="37" t="s">
        <v>52</v>
      </c>
      <c r="H36" s="37" t="s">
        <v>52</v>
      </c>
      <c r="I36" s="37" t="s">
        <v>52</v>
      </c>
      <c r="J36" s="37" t="s">
        <v>52</v>
      </c>
      <c r="K36" s="37" t="s">
        <v>52</v>
      </c>
      <c r="L36" s="37" t="s">
        <v>52</v>
      </c>
      <c r="M36" s="37" t="s">
        <v>52</v>
      </c>
      <c r="N36" s="37" t="s">
        <v>52</v>
      </c>
      <c r="O36" s="37" t="s">
        <v>53</v>
      </c>
      <c r="P36" s="37" t="s">
        <v>52</v>
      </c>
      <c r="Q36" s="49" t="s">
        <v>68</v>
      </c>
      <c r="R36" s="45">
        <f t="shared" ref="R36" si="2">U36/T36</f>
        <v>54.790999999999997</v>
      </c>
      <c r="S36" s="37" t="s">
        <v>54</v>
      </c>
      <c r="T36" s="50">
        <v>1</v>
      </c>
      <c r="U36" s="45">
        <v>54.790999999999997</v>
      </c>
      <c r="V36" s="46" t="s">
        <v>131</v>
      </c>
      <c r="W36" s="46" t="s">
        <v>123</v>
      </c>
    </row>
    <row r="37" spans="2:23" s="41" customFormat="1" ht="31.5" x14ac:dyDescent="0.25">
      <c r="B37" s="37">
        <v>20</v>
      </c>
      <c r="C37" s="48">
        <v>44347</v>
      </c>
      <c r="D37" s="37" t="s">
        <v>52</v>
      </c>
      <c r="E37" s="37" t="s">
        <v>52</v>
      </c>
      <c r="F37" s="37" t="s">
        <v>52</v>
      </c>
      <c r="G37" s="37" t="s">
        <v>52</v>
      </c>
      <c r="H37" s="37" t="s">
        <v>52</v>
      </c>
      <c r="I37" s="37" t="s">
        <v>52</v>
      </c>
      <c r="J37" s="37" t="s">
        <v>52</v>
      </c>
      <c r="K37" s="37" t="s">
        <v>52</v>
      </c>
      <c r="L37" s="37" t="s">
        <v>52</v>
      </c>
      <c r="M37" s="37" t="s">
        <v>52</v>
      </c>
      <c r="N37" s="37" t="s">
        <v>52</v>
      </c>
      <c r="O37" s="37" t="s">
        <v>53</v>
      </c>
      <c r="P37" s="37" t="s">
        <v>52</v>
      </c>
      <c r="Q37" s="49" t="s">
        <v>68</v>
      </c>
      <c r="R37" s="45">
        <f t="shared" si="0"/>
        <v>28.552759999999999</v>
      </c>
      <c r="S37" s="37" t="s">
        <v>54</v>
      </c>
      <c r="T37" s="50">
        <v>1</v>
      </c>
      <c r="U37" s="45">
        <v>28.552759999999999</v>
      </c>
      <c r="V37" s="46" t="s">
        <v>77</v>
      </c>
      <c r="W37" s="46" t="s">
        <v>123</v>
      </c>
    </row>
    <row r="38" spans="2:23" s="41" customFormat="1" ht="31.5" x14ac:dyDescent="0.25">
      <c r="B38" s="37">
        <v>21</v>
      </c>
      <c r="C38" s="48">
        <v>44347</v>
      </c>
      <c r="D38" s="37" t="s">
        <v>52</v>
      </c>
      <c r="E38" s="37" t="s">
        <v>52</v>
      </c>
      <c r="F38" s="37" t="s">
        <v>52</v>
      </c>
      <c r="G38" s="37" t="s">
        <v>52</v>
      </c>
      <c r="H38" s="37" t="s">
        <v>52</v>
      </c>
      <c r="I38" s="37" t="s">
        <v>52</v>
      </c>
      <c r="J38" s="37" t="s">
        <v>52</v>
      </c>
      <c r="K38" s="37" t="s">
        <v>52</v>
      </c>
      <c r="L38" s="37" t="s">
        <v>52</v>
      </c>
      <c r="M38" s="37" t="s">
        <v>52</v>
      </c>
      <c r="N38" s="37" t="s">
        <v>52</v>
      </c>
      <c r="O38" s="37" t="s">
        <v>53</v>
      </c>
      <c r="P38" s="37" t="s">
        <v>52</v>
      </c>
      <c r="Q38" s="46" t="s">
        <v>62</v>
      </c>
      <c r="R38" s="45">
        <f t="shared" ref="R38:R41" si="3">U38/T38</f>
        <v>0.28008333333333335</v>
      </c>
      <c r="S38" s="37" t="s">
        <v>51</v>
      </c>
      <c r="T38" s="50">
        <v>36</v>
      </c>
      <c r="U38" s="45">
        <v>10.083</v>
      </c>
      <c r="V38" s="46" t="s">
        <v>63</v>
      </c>
      <c r="W38" s="49" t="s">
        <v>149</v>
      </c>
    </row>
    <row r="39" spans="2:23" s="41" customFormat="1" ht="47.25" x14ac:dyDescent="0.25">
      <c r="B39" s="37">
        <v>22</v>
      </c>
      <c r="C39" s="48">
        <v>44347</v>
      </c>
      <c r="D39" s="37" t="s">
        <v>52</v>
      </c>
      <c r="E39" s="37" t="s">
        <v>52</v>
      </c>
      <c r="F39" s="37" t="s">
        <v>52</v>
      </c>
      <c r="G39" s="37" t="s">
        <v>52</v>
      </c>
      <c r="H39" s="37" t="s">
        <v>52</v>
      </c>
      <c r="I39" s="37" t="s">
        <v>52</v>
      </c>
      <c r="J39" s="37" t="s">
        <v>52</v>
      </c>
      <c r="K39" s="37" t="s">
        <v>52</v>
      </c>
      <c r="L39" s="37" t="s">
        <v>52</v>
      </c>
      <c r="M39" s="37" t="s">
        <v>52</v>
      </c>
      <c r="N39" s="37" t="s">
        <v>52</v>
      </c>
      <c r="O39" s="37" t="s">
        <v>53</v>
      </c>
      <c r="P39" s="37" t="s">
        <v>52</v>
      </c>
      <c r="Q39" s="46" t="s">
        <v>102</v>
      </c>
      <c r="R39" s="45">
        <f t="shared" ref="R39" si="4">U39/T39</f>
        <v>5.2553333333333336</v>
      </c>
      <c r="S39" s="37" t="s">
        <v>54</v>
      </c>
      <c r="T39" s="50">
        <v>3</v>
      </c>
      <c r="U39" s="45">
        <v>15.766</v>
      </c>
      <c r="V39" s="49" t="s">
        <v>158</v>
      </c>
      <c r="W39" s="49" t="s">
        <v>159</v>
      </c>
    </row>
    <row r="40" spans="2:23" s="41" customFormat="1" ht="31.5" x14ac:dyDescent="0.25">
      <c r="B40" s="37">
        <v>23</v>
      </c>
      <c r="C40" s="48">
        <v>44347</v>
      </c>
      <c r="D40" s="37" t="s">
        <v>52</v>
      </c>
      <c r="E40" s="37" t="s">
        <v>52</v>
      </c>
      <c r="F40" s="37" t="s">
        <v>52</v>
      </c>
      <c r="G40" s="37" t="s">
        <v>52</v>
      </c>
      <c r="H40" s="37" t="s">
        <v>52</v>
      </c>
      <c r="I40" s="37" t="s">
        <v>52</v>
      </c>
      <c r="J40" s="37" t="s">
        <v>52</v>
      </c>
      <c r="K40" s="37" t="s">
        <v>52</v>
      </c>
      <c r="L40" s="37" t="s">
        <v>52</v>
      </c>
      <c r="M40" s="37" t="s">
        <v>52</v>
      </c>
      <c r="N40" s="37" t="s">
        <v>52</v>
      </c>
      <c r="O40" s="37" t="s">
        <v>53</v>
      </c>
      <c r="P40" s="37" t="s">
        <v>52</v>
      </c>
      <c r="Q40" s="46" t="s">
        <v>65</v>
      </c>
      <c r="R40" s="45">
        <f t="shared" si="3"/>
        <v>31.41733</v>
      </c>
      <c r="S40" s="37" t="s">
        <v>54</v>
      </c>
      <c r="T40" s="50">
        <v>1</v>
      </c>
      <c r="U40" s="45">
        <v>31.41733</v>
      </c>
      <c r="V40" s="46" t="s">
        <v>64</v>
      </c>
      <c r="W40" s="49" t="s">
        <v>150</v>
      </c>
    </row>
    <row r="41" spans="2:23" s="47" customFormat="1" ht="33" customHeight="1" x14ac:dyDescent="0.25">
      <c r="B41" s="37">
        <v>24</v>
      </c>
      <c r="C41" s="48">
        <v>44347</v>
      </c>
      <c r="D41" s="37" t="s">
        <v>52</v>
      </c>
      <c r="E41" s="37" t="s">
        <v>52</v>
      </c>
      <c r="F41" s="37" t="s">
        <v>52</v>
      </c>
      <c r="G41" s="37" t="s">
        <v>52</v>
      </c>
      <c r="H41" s="37" t="s">
        <v>52</v>
      </c>
      <c r="I41" s="37" t="s">
        <v>52</v>
      </c>
      <c r="J41" s="37" t="s">
        <v>52</v>
      </c>
      <c r="K41" s="37" t="s">
        <v>52</v>
      </c>
      <c r="L41" s="37" t="s">
        <v>52</v>
      </c>
      <c r="M41" s="37" t="s">
        <v>52</v>
      </c>
      <c r="N41" s="37" t="s">
        <v>52</v>
      </c>
      <c r="O41" s="37" t="s">
        <v>53</v>
      </c>
      <c r="P41" s="37" t="s">
        <v>52</v>
      </c>
      <c r="Q41" s="40" t="s">
        <v>58</v>
      </c>
      <c r="R41" s="45">
        <f t="shared" si="3"/>
        <v>15</v>
      </c>
      <c r="S41" s="37" t="s">
        <v>54</v>
      </c>
      <c r="T41" s="50">
        <v>1</v>
      </c>
      <c r="U41" s="45">
        <v>15</v>
      </c>
      <c r="V41" s="51" t="s">
        <v>66</v>
      </c>
      <c r="W41" s="46" t="s">
        <v>154</v>
      </c>
    </row>
    <row r="42" spans="2:23" s="19" customFormat="1" x14ac:dyDescent="0.25"/>
    <row r="43" spans="2:23" s="19" customFormat="1" x14ac:dyDescent="0.25">
      <c r="B43" s="19" t="str">
        <f>'(1) Приобретение электроэнергии'!B22</f>
        <v>* Информация представлена при наличии документов по состоянию на 10.07.2021</v>
      </c>
    </row>
    <row r="44" spans="2:23" s="19" customFormat="1" x14ac:dyDescent="0.25"/>
    <row r="45" spans="2:23" s="19" customFormat="1" x14ac:dyDescent="0.25">
      <c r="T45" s="32"/>
      <c r="U45" s="32"/>
    </row>
    <row r="46" spans="2:23" s="19" customFormat="1" x14ac:dyDescent="0.25"/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5"/>
  <sheetViews>
    <sheetView tabSelected="1" zoomScale="84" zoomScaleNormal="84" workbookViewId="0">
      <selection activeCell="P33" sqref="P33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62" customFormat="1" ht="32.25" customHeight="1" x14ac:dyDescent="0.25">
      <c r="B18" s="37">
        <v>1</v>
      </c>
      <c r="C18" s="48">
        <v>44347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50" t="s">
        <v>71</v>
      </c>
      <c r="R18" s="45">
        <f>U18/T18</f>
        <v>4.0448306460481462E-2</v>
      </c>
      <c r="S18" s="50" t="s">
        <v>72</v>
      </c>
      <c r="T18" s="61">
        <v>3141.6108669094547</v>
      </c>
      <c r="U18" s="61">
        <v>127.07283912433246</v>
      </c>
      <c r="V18" s="43" t="s">
        <v>73</v>
      </c>
      <c r="W18" s="50" t="s">
        <v>146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10.07.2021</v>
      </c>
    </row>
    <row r="21" spans="2:23" x14ac:dyDescent="0.25">
      <c r="T21" s="25"/>
      <c r="U21" s="25"/>
    </row>
    <row r="22" spans="2:23" ht="15.75" x14ac:dyDescent="0.25">
      <c r="T22" s="24"/>
      <c r="U22" s="24"/>
    </row>
    <row r="23" spans="2:23" ht="15.75" x14ac:dyDescent="0.25">
      <c r="R23" s="21"/>
      <c r="S23" s="21"/>
      <c r="T23" s="24"/>
      <c r="U23" s="24"/>
    </row>
    <row r="24" spans="2:23" x14ac:dyDescent="0.25">
      <c r="R24" s="22"/>
      <c r="S24" s="22"/>
      <c r="T24" s="34"/>
      <c r="U24" s="34"/>
    </row>
    <row r="25" spans="2:23" x14ac:dyDescent="0.25">
      <c r="R25" s="22"/>
      <c r="S25" s="22"/>
      <c r="T25" s="34"/>
      <c r="U25" s="34"/>
    </row>
    <row r="26" spans="2:23" x14ac:dyDescent="0.25">
      <c r="R26" s="22"/>
      <c r="S26" s="22"/>
      <c r="T26" s="34"/>
      <c r="U26" s="34"/>
    </row>
    <row r="27" spans="2:23" x14ac:dyDescent="0.25">
      <c r="R27" s="21"/>
      <c r="S27" s="21"/>
      <c r="T27" s="55"/>
      <c r="U27" s="55"/>
    </row>
    <row r="28" spans="2:23" x14ac:dyDescent="0.25">
      <c r="R28" s="21"/>
      <c r="S28" s="21"/>
      <c r="T28" s="55"/>
      <c r="U28" s="55"/>
    </row>
    <row r="29" spans="2:23" x14ac:dyDescent="0.25">
      <c r="R29" s="21"/>
      <c r="S29" s="21"/>
      <c r="T29" s="25"/>
      <c r="U29" s="25"/>
    </row>
    <row r="30" spans="2:23" x14ac:dyDescent="0.25">
      <c r="T30" s="25"/>
      <c r="U30" s="25"/>
    </row>
    <row r="31" spans="2:23" x14ac:dyDescent="0.25">
      <c r="T31" s="34"/>
      <c r="U31" s="34"/>
    </row>
    <row r="32" spans="2:23" x14ac:dyDescent="0.25">
      <c r="T32" s="58"/>
      <c r="U32" s="58"/>
    </row>
    <row r="33" spans="20:21" x14ac:dyDescent="0.25">
      <c r="T33" s="60"/>
      <c r="U33" s="60"/>
    </row>
    <row r="34" spans="20:21" x14ac:dyDescent="0.25">
      <c r="T34" s="60"/>
      <c r="U34" s="60"/>
    </row>
    <row r="35" spans="20:21" x14ac:dyDescent="0.25">
      <c r="T35" s="59"/>
      <c r="U35" s="26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9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I25" sqref="I25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63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32.25" customHeight="1" x14ac:dyDescent="0.25">
      <c r="B18" s="37">
        <v>1</v>
      </c>
      <c r="C18" s="38">
        <v>44347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37" t="s">
        <v>50</v>
      </c>
      <c r="R18" s="39">
        <f t="shared" ref="R18" si="0">U18/T18</f>
        <v>12.83184</v>
      </c>
      <c r="S18" s="37" t="s">
        <v>51</v>
      </c>
      <c r="T18" s="42">
        <v>1</v>
      </c>
      <c r="U18" s="54">
        <v>12.83184</v>
      </c>
      <c r="V18" s="43" t="s">
        <v>118</v>
      </c>
      <c r="W18" s="40" t="s">
        <v>113</v>
      </c>
    </row>
    <row r="19" spans="2:23" s="41" customFormat="1" ht="32.25" customHeight="1" x14ac:dyDescent="0.25">
      <c r="B19" s="37">
        <v>2</v>
      </c>
      <c r="C19" s="38">
        <v>44347</v>
      </c>
      <c r="D19" s="37" t="s">
        <v>52</v>
      </c>
      <c r="E19" s="37" t="s">
        <v>52</v>
      </c>
      <c r="F19" s="37" t="s">
        <v>52</v>
      </c>
      <c r="G19" s="37" t="s">
        <v>52</v>
      </c>
      <c r="H19" s="37" t="s">
        <v>52</v>
      </c>
      <c r="I19" s="37" t="s">
        <v>52</v>
      </c>
      <c r="J19" s="37" t="s">
        <v>52</v>
      </c>
      <c r="K19" s="37" t="s">
        <v>52</v>
      </c>
      <c r="L19" s="37" t="s">
        <v>52</v>
      </c>
      <c r="M19" s="37" t="s">
        <v>52</v>
      </c>
      <c r="N19" s="37" t="s">
        <v>52</v>
      </c>
      <c r="O19" s="37" t="s">
        <v>53</v>
      </c>
      <c r="P19" s="37" t="s">
        <v>52</v>
      </c>
      <c r="Q19" s="37" t="s">
        <v>67</v>
      </c>
      <c r="R19" s="39">
        <f t="shared" ref="R19" si="1">U19/T19</f>
        <v>4.2641777777777783</v>
      </c>
      <c r="S19" s="37" t="s">
        <v>51</v>
      </c>
      <c r="T19" s="42">
        <v>36</v>
      </c>
      <c r="U19" s="54">
        <v>153.5104</v>
      </c>
      <c r="V19" s="43" t="s">
        <v>151</v>
      </c>
      <c r="W19" s="40" t="s">
        <v>152</v>
      </c>
    </row>
    <row r="20" spans="2:23" s="41" customFormat="1" ht="32.25" customHeight="1" x14ac:dyDescent="0.25">
      <c r="B20" s="37">
        <v>3</v>
      </c>
      <c r="C20" s="38">
        <v>44347</v>
      </c>
      <c r="D20" s="37" t="s">
        <v>52</v>
      </c>
      <c r="E20" s="37" t="s">
        <v>52</v>
      </c>
      <c r="F20" s="37" t="s">
        <v>52</v>
      </c>
      <c r="G20" s="37" t="s">
        <v>52</v>
      </c>
      <c r="H20" s="37" t="s">
        <v>52</v>
      </c>
      <c r="I20" s="37" t="s">
        <v>52</v>
      </c>
      <c r="J20" s="37" t="s">
        <v>52</v>
      </c>
      <c r="K20" s="37" t="s">
        <v>52</v>
      </c>
      <c r="L20" s="37" t="s">
        <v>52</v>
      </c>
      <c r="M20" s="37" t="s">
        <v>52</v>
      </c>
      <c r="N20" s="37" t="s">
        <v>52</v>
      </c>
      <c r="O20" s="37" t="s">
        <v>53</v>
      </c>
      <c r="P20" s="37" t="s">
        <v>52</v>
      </c>
      <c r="Q20" s="37" t="s">
        <v>67</v>
      </c>
      <c r="R20" s="39">
        <f t="shared" ref="R20:R22" si="2">U20/T20</f>
        <v>2.7250000000000001</v>
      </c>
      <c r="S20" s="37" t="s">
        <v>51</v>
      </c>
      <c r="T20" s="42">
        <v>2</v>
      </c>
      <c r="U20" s="54">
        <v>5.45</v>
      </c>
      <c r="V20" s="43" t="s">
        <v>103</v>
      </c>
      <c r="W20" s="40" t="s">
        <v>115</v>
      </c>
    </row>
    <row r="21" spans="2:23" s="41" customFormat="1" ht="32.25" customHeight="1" x14ac:dyDescent="0.25">
      <c r="B21" s="37">
        <v>4</v>
      </c>
      <c r="C21" s="38">
        <v>44347</v>
      </c>
      <c r="D21" s="37" t="s">
        <v>52</v>
      </c>
      <c r="E21" s="37" t="s">
        <v>52</v>
      </c>
      <c r="F21" s="37" t="s">
        <v>52</v>
      </c>
      <c r="G21" s="37" t="s">
        <v>52</v>
      </c>
      <c r="H21" s="37" t="s">
        <v>52</v>
      </c>
      <c r="I21" s="37" t="s">
        <v>52</v>
      </c>
      <c r="J21" s="37" t="s">
        <v>52</v>
      </c>
      <c r="K21" s="37" t="s">
        <v>52</v>
      </c>
      <c r="L21" s="37" t="s">
        <v>52</v>
      </c>
      <c r="M21" s="37" t="s">
        <v>52</v>
      </c>
      <c r="N21" s="37" t="s">
        <v>52</v>
      </c>
      <c r="O21" s="37" t="s">
        <v>53</v>
      </c>
      <c r="P21" s="37" t="s">
        <v>52</v>
      </c>
      <c r="Q21" s="37" t="s">
        <v>50</v>
      </c>
      <c r="R21" s="39">
        <f t="shared" si="2"/>
        <v>1.3958431372549018</v>
      </c>
      <c r="S21" s="37" t="s">
        <v>51</v>
      </c>
      <c r="T21" s="42">
        <v>153</v>
      </c>
      <c r="U21" s="54">
        <v>213.56399999999999</v>
      </c>
      <c r="V21" s="43" t="s">
        <v>105</v>
      </c>
      <c r="W21" s="40" t="s">
        <v>153</v>
      </c>
    </row>
    <row r="22" spans="2:23" s="41" customFormat="1" ht="32.25" customHeight="1" x14ac:dyDescent="0.25">
      <c r="B22" s="37">
        <v>5</v>
      </c>
      <c r="C22" s="38">
        <v>44347</v>
      </c>
      <c r="D22" s="37" t="s">
        <v>52</v>
      </c>
      <c r="E22" s="37" t="s">
        <v>52</v>
      </c>
      <c r="F22" s="37" t="s">
        <v>52</v>
      </c>
      <c r="G22" s="37" t="s">
        <v>52</v>
      </c>
      <c r="H22" s="37" t="s">
        <v>52</v>
      </c>
      <c r="I22" s="37" t="s">
        <v>52</v>
      </c>
      <c r="J22" s="37" t="s">
        <v>52</v>
      </c>
      <c r="K22" s="37" t="s">
        <v>52</v>
      </c>
      <c r="L22" s="37" t="s">
        <v>52</v>
      </c>
      <c r="M22" s="37" t="s">
        <v>52</v>
      </c>
      <c r="N22" s="37" t="s">
        <v>52</v>
      </c>
      <c r="O22" s="37" t="s">
        <v>53</v>
      </c>
      <c r="P22" s="37" t="s">
        <v>52</v>
      </c>
      <c r="Q22" s="37" t="s">
        <v>50</v>
      </c>
      <c r="R22" s="39">
        <f t="shared" si="2"/>
        <v>6.205111111111111</v>
      </c>
      <c r="S22" s="37" t="s">
        <v>51</v>
      </c>
      <c r="T22" s="42">
        <v>9</v>
      </c>
      <c r="U22" s="54">
        <v>55.845999999999997</v>
      </c>
      <c r="V22" s="43" t="s">
        <v>129</v>
      </c>
      <c r="W22" s="40" t="s">
        <v>130</v>
      </c>
    </row>
    <row r="23" spans="2:23" s="41" customFormat="1" ht="32.25" customHeight="1" x14ac:dyDescent="0.25">
      <c r="B23" s="37">
        <v>6</v>
      </c>
      <c r="C23" s="38">
        <v>44347</v>
      </c>
      <c r="D23" s="37" t="s">
        <v>52</v>
      </c>
      <c r="E23" s="37" t="s">
        <v>52</v>
      </c>
      <c r="F23" s="37" t="s">
        <v>52</v>
      </c>
      <c r="G23" s="37" t="s">
        <v>52</v>
      </c>
      <c r="H23" s="37" t="s">
        <v>52</v>
      </c>
      <c r="I23" s="37" t="s">
        <v>52</v>
      </c>
      <c r="J23" s="37" t="s">
        <v>52</v>
      </c>
      <c r="K23" s="37" t="s">
        <v>52</v>
      </c>
      <c r="L23" s="37" t="s">
        <v>52</v>
      </c>
      <c r="M23" s="37" t="s">
        <v>52</v>
      </c>
      <c r="N23" s="37" t="s">
        <v>52</v>
      </c>
      <c r="O23" s="37" t="s">
        <v>53</v>
      </c>
      <c r="P23" s="37" t="s">
        <v>52</v>
      </c>
      <c r="Q23" s="37" t="s">
        <v>50</v>
      </c>
      <c r="R23" s="39">
        <f t="shared" ref="R23" si="3">U23/T23</f>
        <v>8.8689999999999998</v>
      </c>
      <c r="S23" s="37" t="s">
        <v>51</v>
      </c>
      <c r="T23" s="42">
        <v>2</v>
      </c>
      <c r="U23" s="54">
        <v>17.738</v>
      </c>
      <c r="V23" s="43" t="s">
        <v>127</v>
      </c>
      <c r="W23" s="40" t="s">
        <v>128</v>
      </c>
    </row>
    <row r="24" spans="2:23" s="41" customFormat="1" ht="32.25" customHeight="1" x14ac:dyDescent="0.25">
      <c r="B24" s="37">
        <v>7</v>
      </c>
      <c r="C24" s="38">
        <v>44347</v>
      </c>
      <c r="D24" s="37" t="s">
        <v>52</v>
      </c>
      <c r="E24" s="37" t="s">
        <v>52</v>
      </c>
      <c r="F24" s="37" t="s">
        <v>52</v>
      </c>
      <c r="G24" s="37" t="s">
        <v>52</v>
      </c>
      <c r="H24" s="37" t="s">
        <v>52</v>
      </c>
      <c r="I24" s="37" t="s">
        <v>52</v>
      </c>
      <c r="J24" s="37" t="s">
        <v>52</v>
      </c>
      <c r="K24" s="37" t="s">
        <v>52</v>
      </c>
      <c r="L24" s="37" t="s">
        <v>52</v>
      </c>
      <c r="M24" s="37" t="s">
        <v>52</v>
      </c>
      <c r="N24" s="37" t="s">
        <v>52</v>
      </c>
      <c r="O24" s="37" t="s">
        <v>53</v>
      </c>
      <c r="P24" s="37" t="s">
        <v>52</v>
      </c>
      <c r="Q24" s="37" t="s">
        <v>50</v>
      </c>
      <c r="R24" s="39">
        <f t="shared" ref="R24" si="4">U24/T24</f>
        <v>2.1091416666666665</v>
      </c>
      <c r="S24" s="37" t="s">
        <v>51</v>
      </c>
      <c r="T24" s="42">
        <v>12</v>
      </c>
      <c r="U24" s="54">
        <v>25.309699999999999</v>
      </c>
      <c r="V24" s="43" t="s">
        <v>94</v>
      </c>
      <c r="W24" s="40" t="s">
        <v>119</v>
      </c>
    </row>
    <row r="25" spans="2:23" s="41" customFormat="1" ht="36.75" customHeight="1" x14ac:dyDescent="0.25">
      <c r="B25" s="37">
        <v>8</v>
      </c>
      <c r="C25" s="38">
        <v>44347</v>
      </c>
      <c r="D25" s="37" t="s">
        <v>52</v>
      </c>
      <c r="E25" s="37" t="s">
        <v>52</v>
      </c>
      <c r="F25" s="37" t="s">
        <v>52</v>
      </c>
      <c r="G25" s="37" t="s">
        <v>52</v>
      </c>
      <c r="H25" s="37" t="s">
        <v>52</v>
      </c>
      <c r="I25" s="37" t="s">
        <v>52</v>
      </c>
      <c r="J25" s="37" t="s">
        <v>52</v>
      </c>
      <c r="K25" s="37" t="s">
        <v>52</v>
      </c>
      <c r="L25" s="37" t="s">
        <v>52</v>
      </c>
      <c r="M25" s="37" t="s">
        <v>52</v>
      </c>
      <c r="N25" s="37" t="s">
        <v>52</v>
      </c>
      <c r="O25" s="37" t="s">
        <v>53</v>
      </c>
      <c r="P25" s="37" t="s">
        <v>52</v>
      </c>
      <c r="Q25" s="37" t="s">
        <v>50</v>
      </c>
      <c r="R25" s="39">
        <f t="shared" ref="R25:R26" si="5">U25/T25</f>
        <v>17.111833333333333</v>
      </c>
      <c r="S25" s="37" t="s">
        <v>51</v>
      </c>
      <c r="T25" s="44">
        <v>3</v>
      </c>
      <c r="U25" s="54">
        <v>51.335500000000003</v>
      </c>
      <c r="V25" s="52" t="s">
        <v>89</v>
      </c>
      <c r="W25" s="43" t="s">
        <v>145</v>
      </c>
    </row>
    <row r="26" spans="2:23" s="41" customFormat="1" ht="47.25" customHeight="1" x14ac:dyDescent="0.25">
      <c r="B26" s="37">
        <v>9</v>
      </c>
      <c r="C26" s="38">
        <v>44347</v>
      </c>
      <c r="D26" s="37" t="s">
        <v>52</v>
      </c>
      <c r="E26" s="37" t="s">
        <v>52</v>
      </c>
      <c r="F26" s="37" t="s">
        <v>52</v>
      </c>
      <c r="G26" s="37" t="s">
        <v>52</v>
      </c>
      <c r="H26" s="37" t="s">
        <v>52</v>
      </c>
      <c r="I26" s="37" t="s">
        <v>52</v>
      </c>
      <c r="J26" s="37" t="s">
        <v>52</v>
      </c>
      <c r="K26" s="37" t="s">
        <v>52</v>
      </c>
      <c r="L26" s="37" t="s">
        <v>52</v>
      </c>
      <c r="M26" s="37" t="s">
        <v>52</v>
      </c>
      <c r="N26" s="37" t="s">
        <v>52</v>
      </c>
      <c r="O26" s="37" t="s">
        <v>53</v>
      </c>
      <c r="P26" s="37" t="s">
        <v>52</v>
      </c>
      <c r="Q26" s="37" t="s">
        <v>106</v>
      </c>
      <c r="R26" s="39">
        <f t="shared" si="5"/>
        <v>3.9781568545870605</v>
      </c>
      <c r="S26" s="37" t="s">
        <v>107</v>
      </c>
      <c r="T26" s="39">
        <v>4.8070000000000004</v>
      </c>
      <c r="U26" s="54">
        <v>19.123000000000001</v>
      </c>
      <c r="V26" s="40" t="s">
        <v>108</v>
      </c>
      <c r="W26" s="43" t="s">
        <v>121</v>
      </c>
    </row>
    <row r="27" spans="2:23" s="47" customFormat="1" ht="49.5" customHeight="1" x14ac:dyDescent="0.25">
      <c r="B27" s="37">
        <v>10</v>
      </c>
      <c r="C27" s="38">
        <v>44347</v>
      </c>
      <c r="D27" s="37" t="s">
        <v>52</v>
      </c>
      <c r="E27" s="37" t="s">
        <v>52</v>
      </c>
      <c r="F27" s="37" t="s">
        <v>52</v>
      </c>
      <c r="G27" s="37" t="s">
        <v>52</v>
      </c>
      <c r="H27" s="37" t="s">
        <v>52</v>
      </c>
      <c r="I27" s="37" t="s">
        <v>52</v>
      </c>
      <c r="J27" s="37" t="s">
        <v>52</v>
      </c>
      <c r="K27" s="37" t="s">
        <v>52</v>
      </c>
      <c r="L27" s="37" t="s">
        <v>52</v>
      </c>
      <c r="M27" s="37" t="s">
        <v>52</v>
      </c>
      <c r="N27" s="37" t="s">
        <v>52</v>
      </c>
      <c r="O27" s="37" t="s">
        <v>53</v>
      </c>
      <c r="P27" s="37" t="s">
        <v>52</v>
      </c>
      <c r="Q27" s="37" t="s">
        <v>69</v>
      </c>
      <c r="R27" s="39">
        <f>U27/T27</f>
        <v>5.9335714285714278</v>
      </c>
      <c r="S27" s="37" t="s">
        <v>51</v>
      </c>
      <c r="T27" s="42">
        <v>14</v>
      </c>
      <c r="U27" s="54">
        <v>83.07</v>
      </c>
      <c r="V27" s="40" t="s">
        <v>70</v>
      </c>
      <c r="W27" s="43" t="s">
        <v>144</v>
      </c>
    </row>
    <row r="28" spans="2:23" s="20" customFormat="1" ht="36.75" customHeight="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2:23" x14ac:dyDescent="0.25">
      <c r="B29" t="str">
        <f>'(1) Приобретение электроэнергии'!B22</f>
        <v>* Информация представлена при наличии документов по состоянию на 10.07.2021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2" zoomScaleNormal="82" workbookViewId="0">
      <selection activeCell="M27" sqref="M27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30" customHeight="1" x14ac:dyDescent="0.25">
      <c r="B18" s="56" t="s">
        <v>52</v>
      </c>
      <c r="C18" s="56" t="s">
        <v>52</v>
      </c>
      <c r="D18" s="56" t="s">
        <v>52</v>
      </c>
      <c r="E18" s="56" t="s">
        <v>52</v>
      </c>
      <c r="F18" s="56" t="s">
        <v>52</v>
      </c>
      <c r="G18" s="56" t="s">
        <v>52</v>
      </c>
      <c r="H18" s="56" t="s">
        <v>52</v>
      </c>
      <c r="I18" s="56" t="s">
        <v>52</v>
      </c>
      <c r="J18" s="56" t="s">
        <v>52</v>
      </c>
      <c r="K18" s="56" t="s">
        <v>52</v>
      </c>
      <c r="L18" s="56" t="s">
        <v>52</v>
      </c>
      <c r="M18" s="56" t="s">
        <v>52</v>
      </c>
      <c r="N18" s="56" t="s">
        <v>52</v>
      </c>
      <c r="O18" s="56" t="s">
        <v>52</v>
      </c>
      <c r="P18" s="56" t="s">
        <v>52</v>
      </c>
      <c r="Q18" s="56" t="s">
        <v>52</v>
      </c>
      <c r="R18" s="56" t="s">
        <v>52</v>
      </c>
      <c r="S18" s="56" t="s">
        <v>52</v>
      </c>
      <c r="T18" s="56" t="s">
        <v>52</v>
      </c>
      <c r="U18" s="56" t="s">
        <v>52</v>
      </c>
      <c r="V18" s="56" t="s">
        <v>52</v>
      </c>
      <c r="W18" s="56" t="s">
        <v>52</v>
      </c>
    </row>
    <row r="19" spans="2:23" s="41" customFormat="1" ht="30" customHeight="1" x14ac:dyDescent="0.25">
      <c r="B19" s="56" t="s">
        <v>52</v>
      </c>
      <c r="C19" s="56" t="s">
        <v>52</v>
      </c>
      <c r="D19" s="56" t="s">
        <v>52</v>
      </c>
      <c r="E19" s="56" t="s">
        <v>52</v>
      </c>
      <c r="F19" s="56" t="s">
        <v>52</v>
      </c>
      <c r="G19" s="56" t="s">
        <v>52</v>
      </c>
      <c r="H19" s="56" t="s">
        <v>52</v>
      </c>
      <c r="I19" s="56" t="s">
        <v>52</v>
      </c>
      <c r="J19" s="56" t="s">
        <v>52</v>
      </c>
      <c r="K19" s="56" t="s">
        <v>52</v>
      </c>
      <c r="L19" s="56" t="s">
        <v>52</v>
      </c>
      <c r="M19" s="56" t="s">
        <v>52</v>
      </c>
      <c r="N19" s="56" t="s">
        <v>52</v>
      </c>
      <c r="O19" s="56" t="s">
        <v>52</v>
      </c>
      <c r="P19" s="56" t="s">
        <v>52</v>
      </c>
      <c r="Q19" s="56" t="s">
        <v>52</v>
      </c>
      <c r="R19" s="56" t="s">
        <v>52</v>
      </c>
      <c r="S19" s="56" t="s">
        <v>52</v>
      </c>
      <c r="T19" s="56" t="s">
        <v>52</v>
      </c>
      <c r="U19" s="56" t="s">
        <v>52</v>
      </c>
      <c r="V19" s="56" t="s">
        <v>52</v>
      </c>
      <c r="W19" s="56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10.07.2021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N34" sqref="N34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16.14062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63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51" customHeight="1" x14ac:dyDescent="0.25">
      <c r="B18" s="37">
        <v>1</v>
      </c>
      <c r="C18" s="48">
        <v>44347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49" t="s">
        <v>155</v>
      </c>
      <c r="R18" s="45">
        <f>U18/T18</f>
        <v>110.65300000000001</v>
      </c>
      <c r="S18" s="37" t="s">
        <v>51</v>
      </c>
      <c r="T18" s="50">
        <v>1</v>
      </c>
      <c r="U18" s="45">
        <v>110.65300000000001</v>
      </c>
      <c r="V18" s="49" t="s">
        <v>157</v>
      </c>
      <c r="W18" s="46" t="s">
        <v>156</v>
      </c>
    </row>
    <row r="19" spans="2:23" s="41" customFormat="1" ht="51" customHeight="1" x14ac:dyDescent="0.25">
      <c r="B19" s="37">
        <v>2</v>
      </c>
      <c r="C19" s="48">
        <v>44347</v>
      </c>
      <c r="D19" s="37" t="s">
        <v>52</v>
      </c>
      <c r="E19" s="37" t="s">
        <v>52</v>
      </c>
      <c r="F19" s="37" t="s">
        <v>52</v>
      </c>
      <c r="G19" s="37" t="s">
        <v>52</v>
      </c>
      <c r="H19" s="37" t="s">
        <v>52</v>
      </c>
      <c r="I19" s="37" t="s">
        <v>52</v>
      </c>
      <c r="J19" s="37" t="s">
        <v>52</v>
      </c>
      <c r="K19" s="37" t="s">
        <v>52</v>
      </c>
      <c r="L19" s="37" t="s">
        <v>52</v>
      </c>
      <c r="M19" s="37" t="s">
        <v>52</v>
      </c>
      <c r="N19" s="37" t="s">
        <v>52</v>
      </c>
      <c r="O19" s="37" t="s">
        <v>53</v>
      </c>
      <c r="P19" s="37" t="s">
        <v>52</v>
      </c>
      <c r="Q19" s="49" t="s">
        <v>132</v>
      </c>
      <c r="R19" s="45">
        <f>U19/T19</f>
        <v>124.9766</v>
      </c>
      <c r="S19" s="37" t="s">
        <v>51</v>
      </c>
      <c r="T19" s="50">
        <v>1</v>
      </c>
      <c r="U19" s="45">
        <v>124.9766</v>
      </c>
      <c r="V19" s="49" t="s">
        <v>134</v>
      </c>
      <c r="W19" s="46" t="s">
        <v>133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10.07.2021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M28" sqref="M28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23.855468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51" customHeight="1" x14ac:dyDescent="0.25">
      <c r="B18" s="37">
        <v>1</v>
      </c>
      <c r="C18" s="48">
        <v>44347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37" t="s">
        <v>95</v>
      </c>
      <c r="R18" s="39">
        <f>U18/T18</f>
        <v>5.6602800000000002</v>
      </c>
      <c r="S18" s="37" t="s">
        <v>51</v>
      </c>
      <c r="T18" s="37">
        <v>5</v>
      </c>
      <c r="U18" s="39">
        <v>28.301400000000001</v>
      </c>
      <c r="V18" s="37" t="s">
        <v>93</v>
      </c>
      <c r="W18" s="37" t="s">
        <v>160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10.07.2021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O32" sqref="O32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10.07.2021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Q31" sqref="Q31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22.5" customHeight="1" x14ac:dyDescent="0.25">
      <c r="B18" s="37" t="s">
        <v>52</v>
      </c>
      <c r="C18" s="37" t="s">
        <v>52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52</v>
      </c>
      <c r="P18" s="37" t="s">
        <v>52</v>
      </c>
      <c r="Q18" s="37" t="s">
        <v>52</v>
      </c>
      <c r="R18" s="37" t="s">
        <v>52</v>
      </c>
      <c r="S18" s="37" t="s">
        <v>52</v>
      </c>
      <c r="T18" s="37" t="s">
        <v>52</v>
      </c>
      <c r="U18" s="37" t="s">
        <v>52</v>
      </c>
      <c r="V18" s="37" t="s">
        <v>52</v>
      </c>
      <c r="W18" s="37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10.07.2021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10.07.2021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8" customFormat="1" ht="37.5" customHeight="1" x14ac:dyDescent="0.25">
      <c r="B18" s="27" t="s">
        <v>52</v>
      </c>
      <c r="C18" s="27" t="s">
        <v>52</v>
      </c>
      <c r="D18" s="27" t="s">
        <v>52</v>
      </c>
      <c r="E18" s="27" t="s">
        <v>52</v>
      </c>
      <c r="F18" s="27" t="s">
        <v>52</v>
      </c>
      <c r="G18" s="27" t="s">
        <v>52</v>
      </c>
      <c r="H18" s="27" t="s">
        <v>52</v>
      </c>
      <c r="I18" s="27" t="s">
        <v>52</v>
      </c>
      <c r="J18" s="27" t="s">
        <v>52</v>
      </c>
      <c r="K18" s="27" t="s">
        <v>52</v>
      </c>
      <c r="L18" s="27" t="s">
        <v>52</v>
      </c>
      <c r="M18" s="27" t="s">
        <v>52</v>
      </c>
      <c r="N18" s="27" t="s">
        <v>52</v>
      </c>
      <c r="O18" s="27" t="s">
        <v>52</v>
      </c>
      <c r="P18" s="27" t="s">
        <v>52</v>
      </c>
      <c r="Q18" s="27" t="s">
        <v>52</v>
      </c>
      <c r="R18" s="27" t="s">
        <v>52</v>
      </c>
      <c r="S18" s="27" t="s">
        <v>52</v>
      </c>
      <c r="T18" s="27" t="s">
        <v>52</v>
      </c>
      <c r="U18" s="27" t="s">
        <v>52</v>
      </c>
      <c r="V18" s="27" t="s">
        <v>52</v>
      </c>
      <c r="W18" s="27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10.07.2021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2021-07-06T14:15:55Z</dcterms:modified>
</cp:coreProperties>
</file>