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heckCompatibility="1" defaultThemeVersion="124226"/>
  <xr:revisionPtr revIDLastSave="0" documentId="13_ncr:1_{54702256-97B5-4451-B975-1F2E56E95EE0}" xr6:coauthVersionLast="46" xr6:coauthVersionMax="46" xr10:uidLastSave="{00000000-0000-0000-0000-000000000000}"/>
  <bookViews>
    <workbookView xWindow="-120" yWindow="-120" windowWidth="29040" windowHeight="1599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42" i="12" l="1"/>
  <c r="R25" i="4" l="1"/>
  <c r="R23" i="4"/>
  <c r="R27" i="4"/>
  <c r="U35" i="12"/>
  <c r="R19" i="4"/>
  <c r="R40" i="12"/>
  <c r="R22" i="4"/>
  <c r="R39" i="12"/>
  <c r="T25" i="12"/>
  <c r="U24" i="12"/>
  <c r="T24" i="12"/>
  <c r="U23" i="12"/>
  <c r="R20" i="4"/>
  <c r="R20" i="12"/>
  <c r="R24" i="4"/>
  <c r="R31" i="12" l="1"/>
  <c r="R33" i="12"/>
  <c r="R32" i="12"/>
  <c r="R34" i="12"/>
  <c r="R30" i="12" l="1"/>
  <c r="R27" i="12"/>
  <c r="R41" i="12"/>
  <c r="R21" i="4"/>
  <c r="R37" i="12"/>
  <c r="R19" i="1" l="1"/>
  <c r="R29" i="12"/>
  <c r="R19" i="12"/>
  <c r="R21" i="12"/>
  <c r="R36" i="12"/>
  <c r="R18" i="7" l="1"/>
  <c r="R26" i="4" l="1"/>
  <c r="R18" i="4"/>
  <c r="R22" i="12" l="1"/>
  <c r="R26" i="12"/>
  <c r="R28" i="4" l="1"/>
  <c r="R25" i="12"/>
  <c r="R28" i="12" l="1"/>
  <c r="R23" i="12"/>
  <c r="R18" i="12" l="1"/>
  <c r="R38" i="12" l="1"/>
  <c r="R24" i="12" l="1"/>
  <c r="R18" i="13" l="1"/>
  <c r="R29" i="4" l="1"/>
  <c r="R45" i="12" l="1"/>
  <c r="R44" i="12"/>
  <c r="R43" i="12"/>
  <c r="R35" i="12"/>
  <c r="B20" i="13" l="1"/>
  <c r="B47" i="12"/>
  <c r="B20" i="11"/>
  <c r="B20" i="10"/>
  <c r="B21" i="9"/>
  <c r="B20" i="8"/>
  <c r="B20" i="7"/>
  <c r="B20" i="6"/>
  <c r="B21" i="5"/>
  <c r="B31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<sst xmlns="http://schemas.openxmlformats.org/spreadsheetml/2006/main" count="1344" uniqueCount="174">
  <si>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</si>
  <si>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</si>
  <si>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</si>
  <si>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</si>
  <si>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</si>
  <si>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</si>
  <si>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</si>
  <si>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</si>
  <si>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</si>
  <si>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</si>
  <si>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</si>
  <si>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</si>
  <si>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</si>
  <si>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</si>
  <si>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</si>
  <si>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</si>
  <si>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</si>
  <si>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</si>
  <si>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</si>
  <si>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</si>
  <si>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</si>
  <si>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</si>
  <si>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</si>
  <si>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</si>
  <si>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</si>
  <si>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</si>
  <si>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</si>
  <si>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</si>
  <si>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</si>
  <si>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</si>
  <si>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</si>
  <si>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</si>
  <si>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</si>
  <si>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</si>
  <si>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</si>
  <si>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</si>
  <si>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</si>
  <si>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</si>
  <si>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</si>
  <si>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</si>
  <si>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</si>
  <si>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</si>
  <si>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</si>
  <si>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</si>
  <si>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</si>
  <si>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</si>
  <si>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</si>
  <si>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</si>
  <si>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</si>
  <si>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</si>
  <si>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</si>
  <si>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</si>
  <si>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</si>
  <si>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</si>
  <si>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</si>
  <si>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</si>
  <si>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</si>
  <si>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</si>
  <si>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</si>
  <si>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</si>
  <si>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</si>
  <si>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Услуги связи (сотовая связь)</t>
  </si>
  <si>
    <t>ПАО "МТС"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</si>
  <si>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</si>
  <si>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</si>
  <si>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</si>
  <si>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</si>
  <si>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</si>
  <si>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</si>
  <si>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</si>
  <si>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</si>
  <si>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</si>
  <si>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</si>
  <si>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</si>
  <si>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</si>
  <si>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</si>
  <si>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</si>
  <si>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</si>
  <si>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</si>
  <si>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</si>
  <si>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</si>
  <si>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</si>
  <si>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</si>
  <si>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</si>
  <si>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</si>
  <si>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Услуги холодного водоснабжения</t>
  </si>
  <si>
    <t>МУП "ТО УТВиВ № 1 "МО Сургутский  р-он</t>
  </si>
  <si>
    <t>АО "Атол"</t>
  </si>
  <si>
    <t>ООО "НАВИС"</t>
  </si>
  <si>
    <t>СГМУП "ГТС"</t>
  </si>
  <si>
    <t>Услуги горячего водоснабжения</t>
  </si>
  <si>
    <t>АО "Первый"</t>
  </si>
  <si>
    <t>Поставка тепловой энергии</t>
  </si>
  <si>
    <t>Гкалл</t>
  </si>
  <si>
    <t>Услуги по обеспечению мониторинга транспорта</t>
  </si>
  <si>
    <t>Югория  ГСК ОАО Сургутс.ф-л</t>
  </si>
  <si>
    <t>ООО "Валдим"</t>
  </si>
  <si>
    <t>Страхование</t>
  </si>
  <si>
    <t>человек</t>
  </si>
  <si>
    <t>Услуги Техн. Обслуживания Программного обеспечения</t>
  </si>
  <si>
    <t>ООО "Булат"</t>
  </si>
  <si>
    <t>АО "Газпром энергосбыт Тюмень"</t>
  </si>
  <si>
    <t>Обучение, подготовка кадров, повышение квалификации</t>
  </si>
  <si>
    <t>ЧОУ "Новолик"</t>
  </si>
  <si>
    <t>* Информация представлена при наличии документов по состоянию на 10.04.2021</t>
  </si>
  <si>
    <t>Услуги автотранспорта</t>
  </si>
  <si>
    <t>ООО "ОИС"</t>
  </si>
  <si>
    <t>Услуги медосмотров</t>
  </si>
  <si>
    <t>ООО "Промстройпуть ППФ"</t>
  </si>
  <si>
    <t>ООО "Техносфера</t>
  </si>
  <si>
    <t>апрель 2021 г.</t>
  </si>
  <si>
    <t>№ 9 от 31.03.2021</t>
  </si>
  <si>
    <t>ООО АКБ "Сервис Плюс"</t>
  </si>
  <si>
    <t>№ УТ-169 от 31.03.2021</t>
  </si>
  <si>
    <t>№ 183 от 31.03.2021</t>
  </si>
  <si>
    <t>ООО "Аргос"</t>
  </si>
  <si>
    <t>Услуги Техн. Обслуживания</t>
  </si>
  <si>
    <t>№ 301 от 31.03.2021</t>
  </si>
  <si>
    <t>№ 23657 от 31.03.2021</t>
  </si>
  <si>
    <t>ООО "Аудиторская фирма Статус"</t>
  </si>
  <si>
    <t>Аудит ежегодной отчётности</t>
  </si>
  <si>
    <t>№ 1 от 31.03.2021</t>
  </si>
  <si>
    <t>час</t>
  </si>
  <si>
    <t>№ 11 от 31.03.2021</t>
  </si>
  <si>
    <t>№ 1133 от 31.03.2021</t>
  </si>
  <si>
    <t>ИП Волынин Д.П.</t>
  </si>
  <si>
    <t>№ 400487 от 31.03.2021</t>
  </si>
  <si>
    <t>№ 21033100780/05 от 31.03.2021</t>
  </si>
  <si>
    <t>№ 2010321080000928/08 от 31.03.2021</t>
  </si>
  <si>
    <t>№ 146 от 31.03.2021</t>
  </si>
  <si>
    <t>№ 41664 от 31.03.2021</t>
  </si>
  <si>
    <t>№ 8768 от 31.03.2021</t>
  </si>
  <si>
    <t>№ 8767 от 31.03.2021</t>
  </si>
  <si>
    <t>ИП Дружинин К.П.</t>
  </si>
  <si>
    <t>№ 992 от 31.03.2021</t>
  </si>
  <si>
    <t>ООО "Зарплата.ру"</t>
  </si>
  <si>
    <t>№ 91273 от 31.03.2021</t>
  </si>
  <si>
    <t>Подбор и поиск сотрудников</t>
  </si>
  <si>
    <t>ИП Зубков Н.М.</t>
  </si>
  <si>
    <t>№ 38 от 31.03.2021</t>
  </si>
  <si>
    <t>АНО "Инвест Аудит УМЦ"</t>
  </si>
  <si>
    <t>№ 43 от 31.03.2021</t>
  </si>
  <si>
    <t>ООО "ИРП"</t>
  </si>
  <si>
    <t>№ ИР-СФ-003529-0 от 31.03.2021</t>
  </si>
  <si>
    <t>№ FOSS010704/00174 от 31.03.2021</t>
  </si>
  <si>
    <t>№ 2399 от 31.03.2021</t>
  </si>
  <si>
    <t>№ 170 от 31.03.2021</t>
  </si>
  <si>
    <t>№ 18 от 31.03.2021</t>
  </si>
  <si>
    <t>№ 234 от 31.03.2021</t>
  </si>
  <si>
    <t>№ 20 от 31.03.2021</t>
  </si>
  <si>
    <t>№ 22 от 31.03.2021</t>
  </si>
  <si>
    <t>№ 21 от 31.03.2021</t>
  </si>
  <si>
    <t>№ 182 от 31.03.2021</t>
  </si>
  <si>
    <t>№ 1185 от 31.03.2021</t>
  </si>
  <si>
    <t>№ 704 от 31.03.2021</t>
  </si>
  <si>
    <t>№ Т033100881/073006 от 31.03.2021</t>
  </si>
  <si>
    <t>ООО "Премиум Ойл"</t>
  </si>
  <si>
    <t>№ 4246 от 31.03.2021</t>
  </si>
  <si>
    <t>ООО СЦ "РемМарк"</t>
  </si>
  <si>
    <t>№ 1677 от 31.03.2021</t>
  </si>
  <si>
    <t>№ 5450780/147956 от 31.03.2021</t>
  </si>
  <si>
    <t>ООО "СК Моторс"</t>
  </si>
  <si>
    <t>№ Э000000312 от 31.03.2021</t>
  </si>
  <si>
    <t>ООО "Стройпартнёр"</t>
  </si>
  <si>
    <t>№ 2 от 31.03.2021</t>
  </si>
  <si>
    <t>№ 332 от 31.03.2021</t>
  </si>
  <si>
    <t>ООО "Сфера Фонд"</t>
  </si>
  <si>
    <t>№ 142 от 31.03.2021</t>
  </si>
  <si>
    <t>№ 161 от 31.03.2021</t>
  </si>
  <si>
    <t>Мед.осмотры</t>
  </si>
  <si>
    <t>ЧУЗ КБ РЖД-Медицина</t>
  </si>
  <si>
    <t>№ 298 от 31.03.2021</t>
  </si>
  <si>
    <t>РРР № 5045687527 от 31.03.2021</t>
  </si>
  <si>
    <t>№ 21033101786/86/009 от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</si>
</sst>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"/>
    <numFmt numFmtId="168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/>
    <xf numFmtId="4" fontId="13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66" fontId="1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J25" sqref="J25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5.75" customHeight="1" x14ac:dyDescent="0.25">
      <c r="B18" s="37">
        <v>1</v>
      </c>
      <c r="C18" s="38">
        <v>44286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56</v>
      </c>
      <c r="R18" s="39">
        <f>U18/T18</f>
        <v>6.3615510722673024E-3</v>
      </c>
      <c r="S18" s="37" t="s">
        <v>57</v>
      </c>
      <c r="T18" s="62">
        <v>10623.867610803032</v>
      </c>
      <c r="U18" s="62">
        <v>67.58427639112989</v>
      </c>
      <c r="V18" s="40" t="s">
        <v>55</v>
      </c>
      <c r="W18" s="37" t="s">
        <v>127</v>
      </c>
    </row>
    <row r="19" spans="2:23" s="41" customFormat="1" ht="45.75" customHeight="1" x14ac:dyDescent="0.25">
      <c r="B19" s="37">
        <v>2</v>
      </c>
      <c r="C19" s="38">
        <v>44286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56</v>
      </c>
      <c r="R19" s="39">
        <f>U19/T19</f>
        <v>6.5999100917431188E-3</v>
      </c>
      <c r="S19" s="37" t="s">
        <v>57</v>
      </c>
      <c r="T19" s="62">
        <v>5450</v>
      </c>
      <c r="U19" s="62">
        <v>35.96951</v>
      </c>
      <c r="V19" s="40" t="s">
        <v>101</v>
      </c>
      <c r="W19" s="37" t="s">
        <v>128</v>
      </c>
    </row>
    <row r="20" spans="2:23" s="19" customFormat="1" x14ac:dyDescent="0.25"/>
    <row r="21" spans="2:23" s="19" customFormat="1" x14ac:dyDescent="0.25"/>
    <row r="22" spans="2:23" s="19" customFormat="1" x14ac:dyDescent="0.25">
      <c r="B22" s="19" t="s">
        <v>104</v>
      </c>
      <c r="T22" s="33"/>
      <c r="U22" s="33"/>
    </row>
    <row r="23" spans="2:23" s="19" customFormat="1" ht="15.75" x14ac:dyDescent="0.25">
      <c r="R23" s="17"/>
      <c r="S23" s="29"/>
      <c r="T23" s="33"/>
      <c r="U23" s="33"/>
    </row>
    <row r="24" spans="2:23" s="19" customFormat="1" x14ac:dyDescent="0.25">
      <c r="S24" s="30"/>
      <c r="T24" s="70"/>
      <c r="U24" s="47"/>
    </row>
    <row r="25" spans="2:23" s="19" customFormat="1" ht="15.75" x14ac:dyDescent="0.25">
      <c r="S25" s="30"/>
      <c r="T25" s="31"/>
      <c r="U25" s="31"/>
    </row>
    <row r="26" spans="2:23" s="19" customFormat="1" x14ac:dyDescent="0.25">
      <c r="S26" s="28"/>
      <c r="T26" s="36"/>
      <c r="U26" s="36"/>
    </row>
    <row r="27" spans="2:23" s="19" customFormat="1" x14ac:dyDescent="0.25">
      <c r="S27" s="28"/>
      <c r="T27" s="36"/>
      <c r="U27" s="36"/>
    </row>
    <row r="28" spans="2:23" ht="15.75" x14ac:dyDescent="0.25">
      <c r="S28" s="16"/>
      <c r="T28" s="24"/>
      <c r="U28" s="24"/>
    </row>
    <row r="29" spans="2:23" x14ac:dyDescent="0.25">
      <c r="T29" s="34"/>
      <c r="U29" s="34"/>
      <c r="V29" s="15"/>
    </row>
    <row r="30" spans="2:23" x14ac:dyDescent="0.25">
      <c r="S30" s="15"/>
      <c r="T30" s="34"/>
      <c r="U30" s="34"/>
    </row>
    <row r="31" spans="2:23" x14ac:dyDescent="0.25">
      <c r="S31" s="15"/>
      <c r="T31" s="55"/>
      <c r="U31" s="55"/>
    </row>
    <row r="32" spans="2:23" x14ac:dyDescent="0.25">
      <c r="S32" s="15"/>
      <c r="T32" s="69"/>
      <c r="U32" s="69"/>
    </row>
    <row r="33" spans="20:21" x14ac:dyDescent="0.25">
      <c r="T33" s="55"/>
      <c r="U33" s="23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50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G44" sqref="G44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73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72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63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1" customFormat="1" ht="30" customHeight="1" x14ac:dyDescent="0.25">
      <c r="B18" s="37">
        <v>1</v>
      </c>
      <c r="C18" s="48">
        <v>44286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0" t="s">
        <v>84</v>
      </c>
      <c r="R18" s="44">
        <f>U18/T18</f>
        <v>0.54832424242424249</v>
      </c>
      <c r="S18" s="37" t="s">
        <v>83</v>
      </c>
      <c r="T18" s="37">
        <v>19.8</v>
      </c>
      <c r="U18" s="44">
        <v>10.856820000000001</v>
      </c>
      <c r="V18" s="40" t="s">
        <v>82</v>
      </c>
      <c r="W18" s="40" t="s">
        <v>173</v>
      </c>
    </row>
    <row r="19" spans="2:23" s="41" customFormat="1" ht="32.25" customHeight="1" x14ac:dyDescent="0.25">
      <c r="B19" s="37">
        <v>2</v>
      </c>
      <c r="C19" s="38">
        <v>44286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40" t="s">
        <v>99</v>
      </c>
      <c r="R19" s="39">
        <f>U19/T19</f>
        <v>1.1000000000000001</v>
      </c>
      <c r="S19" s="37" t="s">
        <v>51</v>
      </c>
      <c r="T19" s="42">
        <v>2</v>
      </c>
      <c r="U19" s="54">
        <v>2.2000000000000002</v>
      </c>
      <c r="V19" s="43" t="s">
        <v>87</v>
      </c>
      <c r="W19" s="40" t="s">
        <v>118</v>
      </c>
    </row>
    <row r="20" spans="2:23" s="41" customFormat="1" ht="30" customHeight="1" x14ac:dyDescent="0.25">
      <c r="B20" s="37">
        <v>3</v>
      </c>
      <c r="C20" s="48">
        <v>44286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40" t="s">
        <v>116</v>
      </c>
      <c r="R20" s="44">
        <f>U20/T20</f>
        <v>1.22</v>
      </c>
      <c r="S20" s="37" t="s">
        <v>51</v>
      </c>
      <c r="T20" s="37">
        <v>1</v>
      </c>
      <c r="U20" s="44">
        <v>1.22</v>
      </c>
      <c r="V20" s="40" t="s">
        <v>115</v>
      </c>
      <c r="W20" s="40" t="s">
        <v>117</v>
      </c>
    </row>
    <row r="21" spans="2:23" s="41" customFormat="1" ht="30" customHeight="1" x14ac:dyDescent="0.25">
      <c r="B21" s="37">
        <v>4</v>
      </c>
      <c r="C21" s="48">
        <v>44286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40" t="s">
        <v>81</v>
      </c>
      <c r="R21" s="44">
        <f>U21/T21</f>
        <v>9.0210000000000008</v>
      </c>
      <c r="S21" s="37" t="s">
        <v>51</v>
      </c>
      <c r="T21" s="37">
        <v>1</v>
      </c>
      <c r="U21" s="44">
        <v>9.0210000000000008</v>
      </c>
      <c r="V21" s="40" t="s">
        <v>80</v>
      </c>
      <c r="W21" s="40" t="s">
        <v>114</v>
      </c>
    </row>
    <row r="22" spans="2:23" s="41" customFormat="1" ht="32.25" customHeight="1" x14ac:dyDescent="0.25">
      <c r="B22" s="37">
        <v>5</v>
      </c>
      <c r="C22" s="38">
        <v>44286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40" t="s">
        <v>94</v>
      </c>
      <c r="R22" s="39">
        <f>U22/T22</f>
        <v>5.6</v>
      </c>
      <c r="S22" s="37" t="s">
        <v>51</v>
      </c>
      <c r="T22" s="42">
        <v>1</v>
      </c>
      <c r="U22" s="58">
        <v>5.6</v>
      </c>
      <c r="V22" s="43" t="s">
        <v>88</v>
      </c>
      <c r="W22" s="43" t="s">
        <v>146</v>
      </c>
    </row>
    <row r="23" spans="2:23" s="47" customFormat="1" ht="15.75" x14ac:dyDescent="0.25">
      <c r="B23" s="37">
        <v>6</v>
      </c>
      <c r="C23" s="48">
        <v>44286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63" t="s">
        <v>85</v>
      </c>
      <c r="R23" s="64">
        <f>U23/T23</f>
        <v>4.7951969665051615E-2</v>
      </c>
      <c r="S23" s="50" t="s">
        <v>59</v>
      </c>
      <c r="T23" s="65">
        <v>75.951999999999998</v>
      </c>
      <c r="U23" s="66">
        <f>3.03504*1.2</f>
        <v>3.642048</v>
      </c>
      <c r="V23" s="67" t="s">
        <v>76</v>
      </c>
      <c r="W23" s="67" t="s">
        <v>130</v>
      </c>
    </row>
    <row r="24" spans="2:23" s="47" customFormat="1" ht="15.75" x14ac:dyDescent="0.25">
      <c r="B24" s="37">
        <v>7</v>
      </c>
      <c r="C24" s="48">
        <v>44286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63" t="s">
        <v>77</v>
      </c>
      <c r="R24" s="64">
        <f>U24/T24</f>
        <v>0.18207001909611714</v>
      </c>
      <c r="S24" s="50" t="s">
        <v>59</v>
      </c>
      <c r="T24" s="65">
        <f>75.952+5.74</f>
        <v>81.691999999999993</v>
      </c>
      <c r="U24" s="66">
        <f>3.29252*1.2+0.24883*1.2+7.0827*1.2+1.77067*1.2</f>
        <v>14.873664</v>
      </c>
      <c r="V24" s="67" t="s">
        <v>76</v>
      </c>
      <c r="W24" s="67" t="s">
        <v>130</v>
      </c>
    </row>
    <row r="25" spans="2:23" s="47" customFormat="1" ht="15.75" x14ac:dyDescent="0.25">
      <c r="B25" s="37">
        <v>8</v>
      </c>
      <c r="C25" s="48">
        <v>44286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63" t="s">
        <v>90</v>
      </c>
      <c r="R25" s="64">
        <f>U25/T25</f>
        <v>0.22117771198185712</v>
      </c>
      <c r="S25" s="50" t="s">
        <v>59</v>
      </c>
      <c r="T25" s="65">
        <f>0.6096+5.74</f>
        <v>6.3496000000000006</v>
      </c>
      <c r="U25" s="66">
        <v>1.40439</v>
      </c>
      <c r="V25" s="67" t="s">
        <v>89</v>
      </c>
      <c r="W25" s="67" t="s">
        <v>131</v>
      </c>
    </row>
    <row r="26" spans="2:23" s="47" customFormat="1" ht="15.75" x14ac:dyDescent="0.25">
      <c r="B26" s="37">
        <v>9</v>
      </c>
      <c r="C26" s="48">
        <v>44286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63" t="s">
        <v>92</v>
      </c>
      <c r="R26" s="64">
        <f>U26/T26</f>
        <v>1.8522840305396695</v>
      </c>
      <c r="S26" s="50" t="s">
        <v>93</v>
      </c>
      <c r="T26" s="65">
        <v>86.117500000000007</v>
      </c>
      <c r="U26" s="66">
        <v>159.51407</v>
      </c>
      <c r="V26" s="67" t="s">
        <v>89</v>
      </c>
      <c r="W26" s="67" t="s">
        <v>132</v>
      </c>
    </row>
    <row r="27" spans="2:23" s="47" customFormat="1" ht="22.5" customHeight="1" x14ac:dyDescent="0.25">
      <c r="B27" s="37">
        <v>10</v>
      </c>
      <c r="C27" s="48">
        <v>44286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46" t="s">
        <v>60</v>
      </c>
      <c r="R27" s="45">
        <f>U27/T27</f>
        <v>2</v>
      </c>
      <c r="S27" s="37" t="s">
        <v>54</v>
      </c>
      <c r="T27" s="50">
        <v>1</v>
      </c>
      <c r="U27" s="35">
        <v>2</v>
      </c>
      <c r="V27" s="53" t="s">
        <v>103</v>
      </c>
      <c r="W27" s="53" t="s">
        <v>147</v>
      </c>
    </row>
    <row r="28" spans="2:23" s="41" customFormat="1" ht="34.5" customHeight="1" x14ac:dyDescent="0.25">
      <c r="B28" s="37">
        <v>11</v>
      </c>
      <c r="C28" s="48">
        <v>44286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46" t="s">
        <v>60</v>
      </c>
      <c r="R28" s="45">
        <f>U28/T28</f>
        <v>53.027900000000002</v>
      </c>
      <c r="S28" s="37" t="s">
        <v>54</v>
      </c>
      <c r="T28" s="50">
        <v>1</v>
      </c>
      <c r="U28" s="45">
        <v>53.027900000000002</v>
      </c>
      <c r="V28" s="40" t="s">
        <v>86</v>
      </c>
      <c r="W28" s="53" t="s">
        <v>145</v>
      </c>
    </row>
    <row r="29" spans="2:23" s="41" customFormat="1" ht="27.75" customHeight="1" x14ac:dyDescent="0.25">
      <c r="B29" s="37">
        <v>12</v>
      </c>
      <c r="C29" s="48">
        <v>44286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46" t="s">
        <v>60</v>
      </c>
      <c r="R29" s="45">
        <f>U29/T29</f>
        <v>2.4</v>
      </c>
      <c r="S29" s="37" t="s">
        <v>54</v>
      </c>
      <c r="T29" s="50">
        <v>1</v>
      </c>
      <c r="U29" s="45">
        <v>2.4</v>
      </c>
      <c r="V29" s="40" t="s">
        <v>100</v>
      </c>
      <c r="W29" s="53" t="s">
        <v>123</v>
      </c>
    </row>
    <row r="30" spans="2:23" s="41" customFormat="1" ht="27.75" customHeight="1" x14ac:dyDescent="0.25">
      <c r="B30" s="37">
        <v>13</v>
      </c>
      <c r="C30" s="48">
        <v>44286</v>
      </c>
      <c r="D30" s="37" t="s">
        <v>52</v>
      </c>
      <c r="E30" s="37" t="s">
        <v>52</v>
      </c>
      <c r="F30" s="37" t="s">
        <v>52</v>
      </c>
      <c r="G30" s="37" t="s">
        <v>52</v>
      </c>
      <c r="H30" s="37" t="s">
        <v>52</v>
      </c>
      <c r="I30" s="37" t="s">
        <v>52</v>
      </c>
      <c r="J30" s="37" t="s">
        <v>52</v>
      </c>
      <c r="K30" s="37" t="s">
        <v>52</v>
      </c>
      <c r="L30" s="37" t="s">
        <v>52</v>
      </c>
      <c r="M30" s="37" t="s">
        <v>52</v>
      </c>
      <c r="N30" s="37" t="s">
        <v>52</v>
      </c>
      <c r="O30" s="37" t="s">
        <v>53</v>
      </c>
      <c r="P30" s="37" t="s">
        <v>52</v>
      </c>
      <c r="Q30" s="46" t="s">
        <v>60</v>
      </c>
      <c r="R30" s="45">
        <f>U30/T30</f>
        <v>3.6</v>
      </c>
      <c r="S30" s="37" t="s">
        <v>54</v>
      </c>
      <c r="T30" s="50">
        <v>1</v>
      </c>
      <c r="U30" s="45">
        <v>3.6</v>
      </c>
      <c r="V30" s="40" t="s">
        <v>108</v>
      </c>
      <c r="W30" s="53" t="s">
        <v>111</v>
      </c>
    </row>
    <row r="31" spans="2:23" s="41" customFormat="1" ht="15.75" x14ac:dyDescent="0.25">
      <c r="B31" s="37">
        <v>14</v>
      </c>
      <c r="C31" s="48">
        <v>44196</v>
      </c>
      <c r="D31" s="37" t="s">
        <v>52</v>
      </c>
      <c r="E31" s="37" t="s">
        <v>52</v>
      </c>
      <c r="F31" s="37" t="s">
        <v>52</v>
      </c>
      <c r="G31" s="37" t="s">
        <v>52</v>
      </c>
      <c r="H31" s="37" t="s">
        <v>52</v>
      </c>
      <c r="I31" s="37" t="s">
        <v>52</v>
      </c>
      <c r="J31" s="37" t="s">
        <v>52</v>
      </c>
      <c r="K31" s="37" t="s">
        <v>52</v>
      </c>
      <c r="L31" s="37" t="s">
        <v>52</v>
      </c>
      <c r="M31" s="37" t="s">
        <v>52</v>
      </c>
      <c r="N31" s="37" t="s">
        <v>52</v>
      </c>
      <c r="O31" s="37" t="s">
        <v>53</v>
      </c>
      <c r="P31" s="37" t="s">
        <v>52</v>
      </c>
      <c r="Q31" s="46" t="s">
        <v>107</v>
      </c>
      <c r="R31" s="45">
        <f>U31/T31</f>
        <v>47.030140000000003</v>
      </c>
      <c r="S31" s="37" t="s">
        <v>54</v>
      </c>
      <c r="T31" s="50">
        <v>1</v>
      </c>
      <c r="U31" s="45">
        <v>47.030140000000003</v>
      </c>
      <c r="V31" s="46" t="s">
        <v>106</v>
      </c>
      <c r="W31" s="46" t="s">
        <v>150</v>
      </c>
    </row>
    <row r="32" spans="2:23" s="41" customFormat="1" ht="15.75" x14ac:dyDescent="0.25">
      <c r="B32" s="37">
        <v>15</v>
      </c>
      <c r="C32" s="48">
        <v>44196</v>
      </c>
      <c r="D32" s="37" t="s">
        <v>52</v>
      </c>
      <c r="E32" s="37" t="s">
        <v>52</v>
      </c>
      <c r="F32" s="37" t="s">
        <v>52</v>
      </c>
      <c r="G32" s="37" t="s">
        <v>52</v>
      </c>
      <c r="H32" s="37" t="s">
        <v>52</v>
      </c>
      <c r="I32" s="37" t="s">
        <v>52</v>
      </c>
      <c r="J32" s="37" t="s">
        <v>52</v>
      </c>
      <c r="K32" s="37" t="s">
        <v>52</v>
      </c>
      <c r="L32" s="37" t="s">
        <v>52</v>
      </c>
      <c r="M32" s="37" t="s">
        <v>52</v>
      </c>
      <c r="N32" s="37" t="s">
        <v>52</v>
      </c>
      <c r="O32" s="37" t="s">
        <v>53</v>
      </c>
      <c r="P32" s="37" t="s">
        <v>52</v>
      </c>
      <c r="Q32" s="46" t="s">
        <v>105</v>
      </c>
      <c r="R32" s="45">
        <f>U32/T32</f>
        <v>2.202</v>
      </c>
      <c r="S32" s="37" t="s">
        <v>122</v>
      </c>
      <c r="T32" s="50">
        <v>360</v>
      </c>
      <c r="U32" s="45">
        <v>792.72</v>
      </c>
      <c r="V32" s="46" t="s">
        <v>106</v>
      </c>
      <c r="W32" s="46" t="s">
        <v>151</v>
      </c>
    </row>
    <row r="33" spans="2:23" s="41" customFormat="1" ht="15.75" x14ac:dyDescent="0.25">
      <c r="B33" s="37">
        <v>16</v>
      </c>
      <c r="C33" s="48">
        <v>44196</v>
      </c>
      <c r="D33" s="37" t="s">
        <v>52</v>
      </c>
      <c r="E33" s="37" t="s">
        <v>52</v>
      </c>
      <c r="F33" s="37" t="s">
        <v>52</v>
      </c>
      <c r="G33" s="37" t="s">
        <v>52</v>
      </c>
      <c r="H33" s="37" t="s">
        <v>52</v>
      </c>
      <c r="I33" s="37" t="s">
        <v>52</v>
      </c>
      <c r="J33" s="37" t="s">
        <v>52</v>
      </c>
      <c r="K33" s="37" t="s">
        <v>52</v>
      </c>
      <c r="L33" s="37" t="s">
        <v>52</v>
      </c>
      <c r="M33" s="37" t="s">
        <v>52</v>
      </c>
      <c r="N33" s="37" t="s">
        <v>52</v>
      </c>
      <c r="O33" s="37" t="s">
        <v>53</v>
      </c>
      <c r="P33" s="37" t="s">
        <v>52</v>
      </c>
      <c r="Q33" s="46" t="s">
        <v>60</v>
      </c>
      <c r="R33" s="45">
        <f>U33/T33</f>
        <v>150</v>
      </c>
      <c r="S33" s="37" t="s">
        <v>54</v>
      </c>
      <c r="T33" s="50">
        <v>1</v>
      </c>
      <c r="U33" s="45">
        <v>150</v>
      </c>
      <c r="V33" s="46" t="s">
        <v>106</v>
      </c>
      <c r="W33" s="46" t="s">
        <v>149</v>
      </c>
    </row>
    <row r="34" spans="2:23" s="41" customFormat="1" ht="31.5" x14ac:dyDescent="0.25">
      <c r="B34" s="37">
        <v>17</v>
      </c>
      <c r="C34" s="48">
        <v>44286</v>
      </c>
      <c r="D34" s="37" t="s">
        <v>52</v>
      </c>
      <c r="E34" s="37" t="s">
        <v>52</v>
      </c>
      <c r="F34" s="37" t="s">
        <v>52</v>
      </c>
      <c r="G34" s="37" t="s">
        <v>52</v>
      </c>
      <c r="H34" s="37" t="s">
        <v>52</v>
      </c>
      <c r="I34" s="37" t="s">
        <v>52</v>
      </c>
      <c r="J34" s="37" t="s">
        <v>52</v>
      </c>
      <c r="K34" s="37" t="s">
        <v>52</v>
      </c>
      <c r="L34" s="37" t="s">
        <v>52</v>
      </c>
      <c r="M34" s="37" t="s">
        <v>52</v>
      </c>
      <c r="N34" s="37" t="s">
        <v>52</v>
      </c>
      <c r="O34" s="37" t="s">
        <v>53</v>
      </c>
      <c r="P34" s="37" t="s">
        <v>52</v>
      </c>
      <c r="Q34" s="49" t="s">
        <v>70</v>
      </c>
      <c r="R34" s="45">
        <f>U34/T34</f>
        <v>4.3194100000000004</v>
      </c>
      <c r="S34" s="37" t="s">
        <v>51</v>
      </c>
      <c r="T34" s="50">
        <v>1</v>
      </c>
      <c r="U34" s="45">
        <v>4.3194100000000004</v>
      </c>
      <c r="V34" s="40" t="s">
        <v>69</v>
      </c>
      <c r="W34" s="53" t="s">
        <v>148</v>
      </c>
    </row>
    <row r="35" spans="2:23" s="41" customFormat="1" ht="31.5" x14ac:dyDescent="0.25">
      <c r="B35" s="37">
        <v>18</v>
      </c>
      <c r="C35" s="48">
        <v>44286</v>
      </c>
      <c r="D35" s="37" t="s">
        <v>52</v>
      </c>
      <c r="E35" s="37" t="s">
        <v>52</v>
      </c>
      <c r="F35" s="37" t="s">
        <v>52</v>
      </c>
      <c r="G35" s="37" t="s">
        <v>52</v>
      </c>
      <c r="H35" s="37" t="s">
        <v>52</v>
      </c>
      <c r="I35" s="37" t="s">
        <v>52</v>
      </c>
      <c r="J35" s="37" t="s">
        <v>52</v>
      </c>
      <c r="K35" s="37" t="s">
        <v>52</v>
      </c>
      <c r="L35" s="37" t="s">
        <v>52</v>
      </c>
      <c r="M35" s="37" t="s">
        <v>52</v>
      </c>
      <c r="N35" s="37" t="s">
        <v>52</v>
      </c>
      <c r="O35" s="37" t="s">
        <v>53</v>
      </c>
      <c r="P35" s="37" t="s">
        <v>52</v>
      </c>
      <c r="Q35" s="46" t="s">
        <v>61</v>
      </c>
      <c r="R35" s="45">
        <f>U35/T35</f>
        <v>19.18732</v>
      </c>
      <c r="S35" s="37" t="s">
        <v>54</v>
      </c>
      <c r="T35" s="50">
        <v>1</v>
      </c>
      <c r="U35" s="45">
        <f>7.61167+11.57565</f>
        <v>19.18732</v>
      </c>
      <c r="V35" s="46" t="s">
        <v>62</v>
      </c>
      <c r="W35" s="49" t="s">
        <v>144</v>
      </c>
    </row>
    <row r="36" spans="2:23" s="41" customFormat="1" ht="50.25" customHeight="1" x14ac:dyDescent="0.25">
      <c r="B36" s="37">
        <v>19</v>
      </c>
      <c r="C36" s="48">
        <v>44286</v>
      </c>
      <c r="D36" s="37" t="s">
        <v>52</v>
      </c>
      <c r="E36" s="37" t="s">
        <v>52</v>
      </c>
      <c r="F36" s="37" t="s">
        <v>52</v>
      </c>
      <c r="G36" s="37" t="s">
        <v>52</v>
      </c>
      <c r="H36" s="37" t="s">
        <v>52</v>
      </c>
      <c r="I36" s="37" t="s">
        <v>52</v>
      </c>
      <c r="J36" s="37" t="s">
        <v>52</v>
      </c>
      <c r="K36" s="37" t="s">
        <v>52</v>
      </c>
      <c r="L36" s="37" t="s">
        <v>52</v>
      </c>
      <c r="M36" s="37" t="s">
        <v>52</v>
      </c>
      <c r="N36" s="37" t="s">
        <v>52</v>
      </c>
      <c r="O36" s="37" t="s">
        <v>53</v>
      </c>
      <c r="P36" s="37" t="s">
        <v>52</v>
      </c>
      <c r="Q36" s="40" t="s">
        <v>78</v>
      </c>
      <c r="R36" s="45">
        <f>U36/T36</f>
        <v>4.9480000000000004</v>
      </c>
      <c r="S36" s="37" t="s">
        <v>51</v>
      </c>
      <c r="T36" s="50">
        <v>1</v>
      </c>
      <c r="U36" s="45">
        <v>4.9480000000000004</v>
      </c>
      <c r="V36" s="46" t="s">
        <v>133</v>
      </c>
      <c r="W36" s="46" t="s">
        <v>134</v>
      </c>
    </row>
    <row r="37" spans="2:23" s="41" customFormat="1" ht="50.25" customHeight="1" x14ac:dyDescent="0.25">
      <c r="B37" s="37">
        <v>20</v>
      </c>
      <c r="C37" s="48">
        <v>44286</v>
      </c>
      <c r="D37" s="37" t="s">
        <v>52</v>
      </c>
      <c r="E37" s="37" t="s">
        <v>52</v>
      </c>
      <c r="F37" s="37" t="s">
        <v>52</v>
      </c>
      <c r="G37" s="37" t="s">
        <v>52</v>
      </c>
      <c r="H37" s="37" t="s">
        <v>52</v>
      </c>
      <c r="I37" s="37" t="s">
        <v>52</v>
      </c>
      <c r="J37" s="37" t="s">
        <v>52</v>
      </c>
      <c r="K37" s="37" t="s">
        <v>52</v>
      </c>
      <c r="L37" s="37" t="s">
        <v>52</v>
      </c>
      <c r="M37" s="37" t="s">
        <v>52</v>
      </c>
      <c r="N37" s="37" t="s">
        <v>52</v>
      </c>
      <c r="O37" s="37" t="s">
        <v>53</v>
      </c>
      <c r="P37" s="37" t="s">
        <v>52</v>
      </c>
      <c r="Q37" s="49" t="s">
        <v>102</v>
      </c>
      <c r="R37" s="45">
        <f>U37/T37</f>
        <v>2.4495</v>
      </c>
      <c r="S37" s="37" t="s">
        <v>98</v>
      </c>
      <c r="T37" s="50">
        <v>8</v>
      </c>
      <c r="U37" s="45">
        <v>19.596</v>
      </c>
      <c r="V37" s="46" t="s">
        <v>166</v>
      </c>
      <c r="W37" s="46" t="s">
        <v>167</v>
      </c>
    </row>
    <row r="38" spans="2:23" s="41" customFormat="1" ht="31.5" x14ac:dyDescent="0.25">
      <c r="B38" s="37">
        <v>21</v>
      </c>
      <c r="C38" s="48">
        <v>44286</v>
      </c>
      <c r="D38" s="37" t="s">
        <v>52</v>
      </c>
      <c r="E38" s="37" t="s">
        <v>52</v>
      </c>
      <c r="F38" s="37" t="s">
        <v>52</v>
      </c>
      <c r="G38" s="37" t="s">
        <v>52</v>
      </c>
      <c r="H38" s="37" t="s">
        <v>52</v>
      </c>
      <c r="I38" s="37" t="s">
        <v>52</v>
      </c>
      <c r="J38" s="37" t="s">
        <v>52</v>
      </c>
      <c r="K38" s="37" t="s">
        <v>52</v>
      </c>
      <c r="L38" s="37" t="s">
        <v>52</v>
      </c>
      <c r="M38" s="37" t="s">
        <v>52</v>
      </c>
      <c r="N38" s="37" t="s">
        <v>52</v>
      </c>
      <c r="O38" s="37" t="s">
        <v>53</v>
      </c>
      <c r="P38" s="37" t="s">
        <v>52</v>
      </c>
      <c r="Q38" s="49" t="s">
        <v>70</v>
      </c>
      <c r="R38" s="45">
        <f>U38/T38</f>
        <v>28.552759999999999</v>
      </c>
      <c r="S38" s="37" t="s">
        <v>54</v>
      </c>
      <c r="T38" s="50">
        <v>1</v>
      </c>
      <c r="U38" s="45">
        <v>28.552759999999999</v>
      </c>
      <c r="V38" s="46" t="s">
        <v>79</v>
      </c>
      <c r="W38" s="46" t="s">
        <v>129</v>
      </c>
    </row>
    <row r="39" spans="2:23" s="41" customFormat="1" ht="15.75" x14ac:dyDescent="0.25">
      <c r="B39" s="37">
        <v>22</v>
      </c>
      <c r="C39" s="48">
        <v>44286</v>
      </c>
      <c r="D39" s="37" t="s">
        <v>52</v>
      </c>
      <c r="E39" s="37" t="s">
        <v>52</v>
      </c>
      <c r="F39" s="37" t="s">
        <v>52</v>
      </c>
      <c r="G39" s="37" t="s">
        <v>52</v>
      </c>
      <c r="H39" s="37" t="s">
        <v>52</v>
      </c>
      <c r="I39" s="37" t="s">
        <v>52</v>
      </c>
      <c r="J39" s="37" t="s">
        <v>52</v>
      </c>
      <c r="K39" s="37" t="s">
        <v>52</v>
      </c>
      <c r="L39" s="37" t="s">
        <v>52</v>
      </c>
      <c r="M39" s="37" t="s">
        <v>52</v>
      </c>
      <c r="N39" s="37" t="s">
        <v>52</v>
      </c>
      <c r="O39" s="37" t="s">
        <v>53</v>
      </c>
      <c r="P39" s="37" t="s">
        <v>52</v>
      </c>
      <c r="Q39" s="49" t="s">
        <v>137</v>
      </c>
      <c r="R39" s="45">
        <f>U39/T39</f>
        <v>8.7096800000000005</v>
      </c>
      <c r="S39" s="37" t="s">
        <v>98</v>
      </c>
      <c r="T39" s="50">
        <v>1</v>
      </c>
      <c r="U39" s="45">
        <v>8.7096800000000005</v>
      </c>
      <c r="V39" s="46" t="s">
        <v>135</v>
      </c>
      <c r="W39" s="46" t="s">
        <v>136</v>
      </c>
    </row>
    <row r="40" spans="2:23" s="41" customFormat="1" ht="31.5" x14ac:dyDescent="0.25">
      <c r="B40" s="37">
        <v>23</v>
      </c>
      <c r="C40" s="48">
        <v>44286</v>
      </c>
      <c r="D40" s="37" t="s">
        <v>52</v>
      </c>
      <c r="E40" s="37" t="s">
        <v>52</v>
      </c>
      <c r="F40" s="37" t="s">
        <v>52</v>
      </c>
      <c r="G40" s="37" t="s">
        <v>52</v>
      </c>
      <c r="H40" s="37" t="s">
        <v>52</v>
      </c>
      <c r="I40" s="37" t="s">
        <v>52</v>
      </c>
      <c r="J40" s="37" t="s">
        <v>52</v>
      </c>
      <c r="K40" s="37" t="s">
        <v>52</v>
      </c>
      <c r="L40" s="37" t="s">
        <v>52</v>
      </c>
      <c r="M40" s="37" t="s">
        <v>52</v>
      </c>
      <c r="N40" s="37" t="s">
        <v>52</v>
      </c>
      <c r="O40" s="37" t="s">
        <v>53</v>
      </c>
      <c r="P40" s="37" t="s">
        <v>52</v>
      </c>
      <c r="Q40" s="49" t="s">
        <v>102</v>
      </c>
      <c r="R40" s="45">
        <f>U40/T40</f>
        <v>5.3</v>
      </c>
      <c r="S40" s="37" t="s">
        <v>98</v>
      </c>
      <c r="T40" s="50">
        <v>1</v>
      </c>
      <c r="U40" s="45">
        <v>5.3</v>
      </c>
      <c r="V40" s="46" t="s">
        <v>140</v>
      </c>
      <c r="W40" s="46" t="s">
        <v>141</v>
      </c>
    </row>
    <row r="41" spans="2:23" s="41" customFormat="1" ht="31.5" x14ac:dyDescent="0.25">
      <c r="B41" s="37">
        <v>24</v>
      </c>
      <c r="C41" s="48">
        <v>44286</v>
      </c>
      <c r="D41" s="37" t="s">
        <v>52</v>
      </c>
      <c r="E41" s="37" t="s">
        <v>52</v>
      </c>
      <c r="F41" s="37" t="s">
        <v>52</v>
      </c>
      <c r="G41" s="37" t="s">
        <v>52</v>
      </c>
      <c r="H41" s="37" t="s">
        <v>52</v>
      </c>
      <c r="I41" s="37" t="s">
        <v>52</v>
      </c>
      <c r="J41" s="37" t="s">
        <v>52</v>
      </c>
      <c r="K41" s="37" t="s">
        <v>52</v>
      </c>
      <c r="L41" s="37" t="s">
        <v>52</v>
      </c>
      <c r="M41" s="37" t="s">
        <v>52</v>
      </c>
      <c r="N41" s="37" t="s">
        <v>52</v>
      </c>
      <c r="O41" s="37" t="s">
        <v>53</v>
      </c>
      <c r="P41" s="37" t="s">
        <v>52</v>
      </c>
      <c r="Q41" s="49" t="s">
        <v>120</v>
      </c>
      <c r="R41" s="45">
        <f>U41/T41</f>
        <v>288.39999999999998</v>
      </c>
      <c r="S41" s="37" t="s">
        <v>51</v>
      </c>
      <c r="T41" s="50">
        <v>1</v>
      </c>
      <c r="U41" s="45">
        <v>288.39999999999998</v>
      </c>
      <c r="V41" s="49" t="s">
        <v>119</v>
      </c>
      <c r="W41" s="46" t="s">
        <v>121</v>
      </c>
    </row>
    <row r="42" spans="2:23" s="41" customFormat="1" ht="15.75" x14ac:dyDescent="0.25">
      <c r="B42" s="37">
        <v>25</v>
      </c>
      <c r="C42" s="48">
        <v>44286</v>
      </c>
      <c r="D42" s="37" t="s">
        <v>52</v>
      </c>
      <c r="E42" s="37" t="s">
        <v>52</v>
      </c>
      <c r="F42" s="37" t="s">
        <v>52</v>
      </c>
      <c r="G42" s="37" t="s">
        <v>52</v>
      </c>
      <c r="H42" s="37" t="s">
        <v>52</v>
      </c>
      <c r="I42" s="37" t="s">
        <v>52</v>
      </c>
      <c r="J42" s="37" t="s">
        <v>52</v>
      </c>
      <c r="K42" s="37" t="s">
        <v>52</v>
      </c>
      <c r="L42" s="37" t="s">
        <v>52</v>
      </c>
      <c r="M42" s="37" t="s">
        <v>52</v>
      </c>
      <c r="N42" s="37" t="s">
        <v>52</v>
      </c>
      <c r="O42" s="37" t="s">
        <v>53</v>
      </c>
      <c r="P42" s="37" t="s">
        <v>52</v>
      </c>
      <c r="Q42" s="49" t="s">
        <v>169</v>
      </c>
      <c r="R42" s="45">
        <f>U42/T42</f>
        <v>3.3045454545454547</v>
      </c>
      <c r="S42" s="37" t="s">
        <v>98</v>
      </c>
      <c r="T42" s="50">
        <v>11</v>
      </c>
      <c r="U42" s="45">
        <v>36.35</v>
      </c>
      <c r="V42" s="46" t="s">
        <v>170</v>
      </c>
      <c r="W42" s="46" t="s">
        <v>171</v>
      </c>
    </row>
    <row r="43" spans="2:23" s="41" customFormat="1" ht="31.5" x14ac:dyDescent="0.25">
      <c r="B43" s="37">
        <v>26</v>
      </c>
      <c r="C43" s="48">
        <v>44286</v>
      </c>
      <c r="D43" s="37" t="s">
        <v>52</v>
      </c>
      <c r="E43" s="37" t="s">
        <v>52</v>
      </c>
      <c r="F43" s="37" t="s">
        <v>52</v>
      </c>
      <c r="G43" s="37" t="s">
        <v>52</v>
      </c>
      <c r="H43" s="37" t="s">
        <v>52</v>
      </c>
      <c r="I43" s="37" t="s">
        <v>52</v>
      </c>
      <c r="J43" s="37" t="s">
        <v>52</v>
      </c>
      <c r="K43" s="37" t="s">
        <v>52</v>
      </c>
      <c r="L43" s="37" t="s">
        <v>52</v>
      </c>
      <c r="M43" s="37" t="s">
        <v>52</v>
      </c>
      <c r="N43" s="37" t="s">
        <v>52</v>
      </c>
      <c r="O43" s="37" t="s">
        <v>53</v>
      </c>
      <c r="P43" s="37" t="s">
        <v>52</v>
      </c>
      <c r="Q43" s="46" t="s">
        <v>63</v>
      </c>
      <c r="R43" s="45">
        <f t="shared" ref="R43:R45" si="0">U43/T43</f>
        <v>1.3985055555555557</v>
      </c>
      <c r="S43" s="37" t="s">
        <v>51</v>
      </c>
      <c r="T43" s="50">
        <v>18</v>
      </c>
      <c r="U43" s="45">
        <v>25.173100000000002</v>
      </c>
      <c r="V43" s="46" t="s">
        <v>64</v>
      </c>
      <c r="W43" s="49" t="s">
        <v>155</v>
      </c>
    </row>
    <row r="44" spans="2:23" s="41" customFormat="1" ht="31.5" x14ac:dyDescent="0.25">
      <c r="B44" s="37">
        <v>27</v>
      </c>
      <c r="C44" s="48">
        <v>44286</v>
      </c>
      <c r="D44" s="37" t="s">
        <v>52</v>
      </c>
      <c r="E44" s="37" t="s">
        <v>52</v>
      </c>
      <c r="F44" s="37" t="s">
        <v>52</v>
      </c>
      <c r="G44" s="37" t="s">
        <v>52</v>
      </c>
      <c r="H44" s="37" t="s">
        <v>52</v>
      </c>
      <c r="I44" s="37" t="s">
        <v>52</v>
      </c>
      <c r="J44" s="37" t="s">
        <v>52</v>
      </c>
      <c r="K44" s="37" t="s">
        <v>52</v>
      </c>
      <c r="L44" s="37" t="s">
        <v>52</v>
      </c>
      <c r="M44" s="37" t="s">
        <v>52</v>
      </c>
      <c r="N44" s="37" t="s">
        <v>52</v>
      </c>
      <c r="O44" s="37" t="s">
        <v>53</v>
      </c>
      <c r="P44" s="37" t="s">
        <v>52</v>
      </c>
      <c r="Q44" s="46" t="s">
        <v>66</v>
      </c>
      <c r="R44" s="45">
        <f t="shared" si="0"/>
        <v>32.790520000000001</v>
      </c>
      <c r="S44" s="37" t="s">
        <v>54</v>
      </c>
      <c r="T44" s="50">
        <v>1</v>
      </c>
      <c r="U44" s="45">
        <v>32.790520000000001</v>
      </c>
      <c r="V44" s="46" t="s">
        <v>65</v>
      </c>
      <c r="W44" s="49" t="s">
        <v>160</v>
      </c>
    </row>
    <row r="45" spans="2:23" s="47" customFormat="1" ht="33" customHeight="1" x14ac:dyDescent="0.25">
      <c r="B45" s="37">
        <v>28</v>
      </c>
      <c r="C45" s="48">
        <v>44286</v>
      </c>
      <c r="D45" s="37" t="s">
        <v>52</v>
      </c>
      <c r="E45" s="37" t="s">
        <v>52</v>
      </c>
      <c r="F45" s="37" t="s">
        <v>52</v>
      </c>
      <c r="G45" s="37" t="s">
        <v>52</v>
      </c>
      <c r="H45" s="37" t="s">
        <v>52</v>
      </c>
      <c r="I45" s="37" t="s">
        <v>52</v>
      </c>
      <c r="J45" s="37" t="s">
        <v>52</v>
      </c>
      <c r="K45" s="37" t="s">
        <v>52</v>
      </c>
      <c r="L45" s="37" t="s">
        <v>52</v>
      </c>
      <c r="M45" s="37" t="s">
        <v>52</v>
      </c>
      <c r="N45" s="37" t="s">
        <v>52</v>
      </c>
      <c r="O45" s="37" t="s">
        <v>53</v>
      </c>
      <c r="P45" s="37" t="s">
        <v>52</v>
      </c>
      <c r="Q45" s="40" t="s">
        <v>58</v>
      </c>
      <c r="R45" s="45">
        <f t="shared" si="0"/>
        <v>15</v>
      </c>
      <c r="S45" s="37" t="s">
        <v>54</v>
      </c>
      <c r="T45" s="50">
        <v>1</v>
      </c>
      <c r="U45" s="45">
        <v>15</v>
      </c>
      <c r="V45" s="51" t="s">
        <v>67</v>
      </c>
      <c r="W45" s="46" t="s">
        <v>165</v>
      </c>
    </row>
    <row r="46" spans="2:23" s="19" customFormat="1" x14ac:dyDescent="0.25"/>
    <row r="47" spans="2:23" s="19" customFormat="1" x14ac:dyDescent="0.25">
      <c r="B47" s="19" t="str">
        <f>'(1) Приобретение электроэнергии'!B22</f>
        <v>* Информация представлена при наличии документов по состоянию на 10.04.2021</v>
      </c>
    </row>
    <row r="48" spans="2:23" s="19" customFormat="1" x14ac:dyDescent="0.25"/>
    <row r="49" spans="20:21" s="19" customFormat="1" x14ac:dyDescent="0.25">
      <c r="T49" s="32"/>
      <c r="U49" s="32"/>
    </row>
    <row r="50" spans="20:21" s="19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5"/>
  <sheetViews>
    <sheetView tabSelected="1" zoomScale="84" zoomScaleNormal="84" workbookViewId="0">
      <selection activeCell="T30" sqref="T30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68" customFormat="1" ht="32.25" customHeight="1" x14ac:dyDescent="0.25">
      <c r="B18" s="37">
        <v>1</v>
      </c>
      <c r="C18" s="48">
        <v>44286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50" t="s">
        <v>73</v>
      </c>
      <c r="R18" s="45">
        <f>U18/T18</f>
        <v>4.0916427726092476E-2</v>
      </c>
      <c r="S18" s="50" t="s">
        <v>74</v>
      </c>
      <c r="T18" s="62">
        <v>5458.2057779944316</v>
      </c>
      <c r="U18" s="62">
        <v>223.33028222944952</v>
      </c>
      <c r="V18" s="43" t="s">
        <v>75</v>
      </c>
      <c r="W18" s="50" t="s">
        <v>154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  <row r="21" spans="2:23" x14ac:dyDescent="0.25">
      <c r="T21" s="25"/>
      <c r="U21" s="25"/>
    </row>
    <row r="22" spans="2:23" ht="15.75" x14ac:dyDescent="0.25">
      <c r="T22" s="24"/>
      <c r="U22" s="24"/>
    </row>
    <row r="23" spans="2:23" ht="15.75" x14ac:dyDescent="0.25">
      <c r="R23" s="21"/>
      <c r="S23" s="21"/>
      <c r="T23" s="24"/>
      <c r="U23" s="24"/>
    </row>
    <row r="24" spans="2:23" x14ac:dyDescent="0.25">
      <c r="R24" s="22"/>
      <c r="S24" s="22"/>
      <c r="T24" s="34"/>
      <c r="U24" s="34"/>
    </row>
    <row r="25" spans="2:23" x14ac:dyDescent="0.25">
      <c r="R25" s="22"/>
      <c r="S25" s="22"/>
      <c r="T25" s="34"/>
      <c r="U25" s="34"/>
    </row>
    <row r="26" spans="2:23" x14ac:dyDescent="0.25">
      <c r="R26" s="22"/>
      <c r="S26" s="22"/>
      <c r="T26" s="34"/>
      <c r="U26" s="34"/>
    </row>
    <row r="27" spans="2:23" x14ac:dyDescent="0.25">
      <c r="R27" s="21"/>
      <c r="S27" s="21"/>
      <c r="T27" s="55"/>
      <c r="U27" s="55"/>
    </row>
    <row r="28" spans="2:23" x14ac:dyDescent="0.25">
      <c r="R28" s="21"/>
      <c r="S28" s="21"/>
      <c r="T28" s="55"/>
      <c r="U28" s="55"/>
    </row>
    <row r="29" spans="2:23" x14ac:dyDescent="0.25">
      <c r="R29" s="21"/>
      <c r="S29" s="21"/>
      <c r="T29" s="25"/>
      <c r="U29" s="25"/>
    </row>
    <row r="30" spans="2:23" x14ac:dyDescent="0.25">
      <c r="T30" s="25"/>
      <c r="U30" s="25"/>
    </row>
    <row r="31" spans="2:23" x14ac:dyDescent="0.25">
      <c r="T31" s="34"/>
      <c r="U31" s="34"/>
    </row>
    <row r="32" spans="2:23" x14ac:dyDescent="0.25">
      <c r="T32" s="59"/>
      <c r="U32" s="59"/>
    </row>
    <row r="33" spans="20:21" x14ac:dyDescent="0.25">
      <c r="T33" s="61"/>
      <c r="U33" s="61"/>
    </row>
    <row r="34" spans="20:21" x14ac:dyDescent="0.25">
      <c r="T34" s="61"/>
      <c r="U34" s="61"/>
    </row>
    <row r="35" spans="20:21" x14ac:dyDescent="0.25">
      <c r="T35" s="60"/>
      <c r="U35" s="26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1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H24" sqref="H24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63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37">
        <v>1</v>
      </c>
      <c r="C18" s="38">
        <v>44286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50</v>
      </c>
      <c r="R18" s="39">
        <f t="shared" ref="R18" si="0">U18/T18</f>
        <v>5.3</v>
      </c>
      <c r="S18" s="37" t="s">
        <v>51</v>
      </c>
      <c r="T18" s="42">
        <v>2</v>
      </c>
      <c r="U18" s="58">
        <v>10.6</v>
      </c>
      <c r="V18" s="43" t="s">
        <v>109</v>
      </c>
      <c r="W18" s="43" t="s">
        <v>168</v>
      </c>
    </row>
    <row r="19" spans="2:23" s="41" customFormat="1" ht="32.25" customHeight="1" x14ac:dyDescent="0.25">
      <c r="B19" s="37">
        <v>2</v>
      </c>
      <c r="C19" s="38">
        <v>44286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50</v>
      </c>
      <c r="R19" s="39">
        <f t="shared" ref="R19" si="1">U19/T19</f>
        <v>8.3889999999999993</v>
      </c>
      <c r="S19" s="37" t="s">
        <v>51</v>
      </c>
      <c r="T19" s="42">
        <v>1</v>
      </c>
      <c r="U19" s="58">
        <v>8.3889999999999993</v>
      </c>
      <c r="V19" s="43" t="s">
        <v>142</v>
      </c>
      <c r="W19" s="40" t="s">
        <v>143</v>
      </c>
    </row>
    <row r="20" spans="2:23" s="41" customFormat="1" ht="32.25" customHeight="1" x14ac:dyDescent="0.25">
      <c r="B20" s="37">
        <v>3</v>
      </c>
      <c r="C20" s="38">
        <v>44286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37" t="s">
        <v>68</v>
      </c>
      <c r="R20" s="39">
        <f t="shared" ref="R20" si="2">U20/T20</f>
        <v>4.9800000000000004</v>
      </c>
      <c r="S20" s="37" t="s">
        <v>51</v>
      </c>
      <c r="T20" s="42">
        <v>1</v>
      </c>
      <c r="U20" s="54">
        <v>4.9800000000000004</v>
      </c>
      <c r="V20" s="43" t="s">
        <v>125</v>
      </c>
      <c r="W20" s="40" t="s">
        <v>126</v>
      </c>
    </row>
    <row r="21" spans="2:23" s="41" customFormat="1" ht="32.25" customHeight="1" x14ac:dyDescent="0.25">
      <c r="B21" s="37">
        <v>4</v>
      </c>
      <c r="C21" s="38">
        <v>44286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37" t="s">
        <v>68</v>
      </c>
      <c r="R21" s="39">
        <f t="shared" ref="R21:R23" si="3">U21/T21</f>
        <v>0.29356459330143542</v>
      </c>
      <c r="S21" s="37" t="s">
        <v>51</v>
      </c>
      <c r="T21" s="42">
        <v>209</v>
      </c>
      <c r="U21" s="54">
        <v>61.354999999999997</v>
      </c>
      <c r="V21" s="43" t="s">
        <v>156</v>
      </c>
      <c r="W21" s="40" t="s">
        <v>157</v>
      </c>
    </row>
    <row r="22" spans="2:23" s="41" customFormat="1" ht="32.25" customHeight="1" x14ac:dyDescent="0.25">
      <c r="B22" s="37">
        <v>5</v>
      </c>
      <c r="C22" s="38">
        <v>44286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37" t="s">
        <v>68</v>
      </c>
      <c r="R22" s="39">
        <f t="shared" si="3"/>
        <v>2.2000000000000002</v>
      </c>
      <c r="S22" s="37" t="s">
        <v>51</v>
      </c>
      <c r="T22" s="42">
        <v>4</v>
      </c>
      <c r="U22" s="54">
        <v>8.8000000000000007</v>
      </c>
      <c r="V22" s="43" t="s">
        <v>138</v>
      </c>
      <c r="W22" s="40" t="s">
        <v>139</v>
      </c>
    </row>
    <row r="23" spans="2:23" s="41" customFormat="1" ht="32.25" customHeight="1" x14ac:dyDescent="0.25">
      <c r="B23" s="37">
        <v>6</v>
      </c>
      <c r="C23" s="38">
        <v>44286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37" t="s">
        <v>68</v>
      </c>
      <c r="R23" s="39">
        <f t="shared" si="3"/>
        <v>29.04</v>
      </c>
      <c r="S23" s="37" t="s">
        <v>51</v>
      </c>
      <c r="T23" s="42">
        <v>1</v>
      </c>
      <c r="U23" s="54">
        <v>29.04</v>
      </c>
      <c r="V23" s="43" t="s">
        <v>161</v>
      </c>
      <c r="W23" s="40" t="s">
        <v>162</v>
      </c>
    </row>
    <row r="24" spans="2:23" s="41" customFormat="1" ht="32.25" customHeight="1" x14ac:dyDescent="0.25">
      <c r="B24" s="37">
        <v>7</v>
      </c>
      <c r="C24" s="38">
        <v>44286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37" t="s">
        <v>68</v>
      </c>
      <c r="R24" s="39">
        <f t="shared" ref="R24:R25" si="4">U24/T24</f>
        <v>7.5</v>
      </c>
      <c r="S24" s="37" t="s">
        <v>51</v>
      </c>
      <c r="T24" s="42">
        <v>1</v>
      </c>
      <c r="U24" s="54">
        <v>7.5</v>
      </c>
      <c r="V24" s="43" t="s">
        <v>112</v>
      </c>
      <c r="W24" s="40" t="s">
        <v>113</v>
      </c>
    </row>
    <row r="25" spans="2:23" s="41" customFormat="1" ht="32.25" customHeight="1" x14ac:dyDescent="0.25">
      <c r="B25" s="37">
        <v>8</v>
      </c>
      <c r="C25" s="38">
        <v>44286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37" t="s">
        <v>50</v>
      </c>
      <c r="R25" s="39">
        <f t="shared" si="4"/>
        <v>3.7186107462686566</v>
      </c>
      <c r="S25" s="37" t="s">
        <v>51</v>
      </c>
      <c r="T25" s="42">
        <v>67</v>
      </c>
      <c r="U25" s="54">
        <v>249.14691999999999</v>
      </c>
      <c r="V25" s="43" t="s">
        <v>163</v>
      </c>
      <c r="W25" s="40" t="s">
        <v>164</v>
      </c>
    </row>
    <row r="26" spans="2:23" s="41" customFormat="1" ht="32.25" customHeight="1" x14ac:dyDescent="0.25">
      <c r="B26" s="37">
        <v>9</v>
      </c>
      <c r="C26" s="38">
        <v>44286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37" t="s">
        <v>50</v>
      </c>
      <c r="R26" s="39">
        <f t="shared" ref="R26:R27" si="5">U26/T26</f>
        <v>1.7675571428571428</v>
      </c>
      <c r="S26" s="37" t="s">
        <v>51</v>
      </c>
      <c r="T26" s="42">
        <v>7</v>
      </c>
      <c r="U26" s="54">
        <v>12.3729</v>
      </c>
      <c r="V26" s="43" t="s">
        <v>96</v>
      </c>
      <c r="W26" s="40" t="s">
        <v>124</v>
      </c>
    </row>
    <row r="27" spans="2:23" s="41" customFormat="1" ht="36.75" customHeight="1" x14ac:dyDescent="0.25">
      <c r="B27" s="37">
        <v>10</v>
      </c>
      <c r="C27" s="38">
        <v>44286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37" t="s">
        <v>50</v>
      </c>
      <c r="R27" s="39">
        <f t="shared" si="5"/>
        <v>15.85</v>
      </c>
      <c r="S27" s="37" t="s">
        <v>51</v>
      </c>
      <c r="T27" s="44">
        <v>2</v>
      </c>
      <c r="U27" s="54">
        <v>31.7</v>
      </c>
      <c r="V27" s="52" t="s">
        <v>158</v>
      </c>
      <c r="W27" s="43" t="s">
        <v>159</v>
      </c>
    </row>
    <row r="28" spans="2:23" s="41" customFormat="1" ht="36.75" customHeight="1" x14ac:dyDescent="0.25">
      <c r="B28" s="37">
        <v>11</v>
      </c>
      <c r="C28" s="38">
        <v>44286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37" t="s">
        <v>50</v>
      </c>
      <c r="R28" s="39">
        <f t="shared" ref="R28" si="6">U28/T28</f>
        <v>3.9741666666666666</v>
      </c>
      <c r="S28" s="37" t="s">
        <v>51</v>
      </c>
      <c r="T28" s="44">
        <v>12</v>
      </c>
      <c r="U28" s="54">
        <v>47.69</v>
      </c>
      <c r="V28" s="52" t="s">
        <v>91</v>
      </c>
      <c r="W28" s="43" t="s">
        <v>153</v>
      </c>
    </row>
    <row r="29" spans="2:23" s="47" customFormat="1" ht="49.5" customHeight="1" x14ac:dyDescent="0.25">
      <c r="B29" s="37">
        <v>12</v>
      </c>
      <c r="C29" s="38">
        <v>44286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37" t="s">
        <v>71</v>
      </c>
      <c r="R29" s="39">
        <f>U29/T29</f>
        <v>2.8062727272727273</v>
      </c>
      <c r="S29" s="37" t="s">
        <v>51</v>
      </c>
      <c r="T29" s="42">
        <v>11</v>
      </c>
      <c r="U29" s="54">
        <v>30.869</v>
      </c>
      <c r="V29" s="40" t="s">
        <v>72</v>
      </c>
      <c r="W29" s="43" t="s">
        <v>152</v>
      </c>
    </row>
    <row r="30" spans="2:23" s="20" customFormat="1" ht="36.7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 x14ac:dyDescent="0.25">
      <c r="B31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M27" sqref="M27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0" customHeight="1" x14ac:dyDescent="0.25">
      <c r="B18" s="57" t="s">
        <v>52</v>
      </c>
      <c r="C18" s="57" t="s">
        <v>52</v>
      </c>
      <c r="D18" s="57" t="s">
        <v>52</v>
      </c>
      <c r="E18" s="57" t="s">
        <v>52</v>
      </c>
      <c r="F18" s="57" t="s">
        <v>52</v>
      </c>
      <c r="G18" s="57" t="s">
        <v>52</v>
      </c>
      <c r="H18" s="57" t="s">
        <v>52</v>
      </c>
      <c r="I18" s="57" t="s">
        <v>52</v>
      </c>
      <c r="J18" s="57" t="s">
        <v>52</v>
      </c>
      <c r="K18" s="57" t="s">
        <v>52</v>
      </c>
      <c r="L18" s="57" t="s">
        <v>52</v>
      </c>
      <c r="M18" s="57" t="s">
        <v>52</v>
      </c>
      <c r="N18" s="57" t="s">
        <v>52</v>
      </c>
      <c r="O18" s="57" t="s">
        <v>52</v>
      </c>
      <c r="P18" s="57" t="s">
        <v>52</v>
      </c>
      <c r="Q18" s="57" t="s">
        <v>52</v>
      </c>
      <c r="R18" s="57" t="s">
        <v>52</v>
      </c>
      <c r="S18" s="57" t="s">
        <v>52</v>
      </c>
      <c r="T18" s="57" t="s">
        <v>52</v>
      </c>
      <c r="U18" s="57" t="s">
        <v>52</v>
      </c>
      <c r="V18" s="57" t="s">
        <v>52</v>
      </c>
      <c r="W18" s="57" t="s">
        <v>52</v>
      </c>
    </row>
    <row r="19" spans="2:23" s="41" customFormat="1" ht="30" customHeight="1" x14ac:dyDescent="0.25">
      <c r="B19" s="57" t="s">
        <v>52</v>
      </c>
      <c r="C19" s="57" t="s">
        <v>52</v>
      </c>
      <c r="D19" s="57" t="s">
        <v>52</v>
      </c>
      <c r="E19" s="57" t="s">
        <v>52</v>
      </c>
      <c r="F19" s="57" t="s">
        <v>52</v>
      </c>
      <c r="G19" s="57" t="s">
        <v>52</v>
      </c>
      <c r="H19" s="57" t="s">
        <v>52</v>
      </c>
      <c r="I19" s="57" t="s">
        <v>52</v>
      </c>
      <c r="J19" s="57" t="s">
        <v>52</v>
      </c>
      <c r="K19" s="57" t="s">
        <v>52</v>
      </c>
      <c r="L19" s="57" t="s">
        <v>52</v>
      </c>
      <c r="M19" s="57" t="s">
        <v>52</v>
      </c>
      <c r="N19" s="57" t="s">
        <v>52</v>
      </c>
      <c r="O19" s="57" t="s">
        <v>52</v>
      </c>
      <c r="P19" s="57" t="s">
        <v>52</v>
      </c>
      <c r="Q19" s="57" t="s">
        <v>52</v>
      </c>
      <c r="R19" s="57" t="s">
        <v>52</v>
      </c>
      <c r="S19" s="57" t="s">
        <v>52</v>
      </c>
      <c r="T19" s="57" t="s">
        <v>52</v>
      </c>
      <c r="U19" s="57" t="s">
        <v>52</v>
      </c>
      <c r="V19" s="57" t="s">
        <v>52</v>
      </c>
      <c r="W19" s="5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34" sqref="N34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3" customWidth="1"/>
    <col min="23" max="23" width="2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63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0.5" customHeight="1" x14ac:dyDescent="0.25">
      <c r="B18" s="56" t="s">
        <v>52</v>
      </c>
      <c r="C18" s="56" t="s">
        <v>52</v>
      </c>
      <c r="D18" s="56" t="s">
        <v>52</v>
      </c>
      <c r="E18" s="56" t="s">
        <v>52</v>
      </c>
      <c r="F18" s="56" t="s">
        <v>52</v>
      </c>
      <c r="G18" s="56" t="s">
        <v>52</v>
      </c>
      <c r="H18" s="56" t="s">
        <v>52</v>
      </c>
      <c r="I18" s="56" t="s">
        <v>52</v>
      </c>
      <c r="J18" s="56" t="s">
        <v>52</v>
      </c>
      <c r="K18" s="56" t="s">
        <v>52</v>
      </c>
      <c r="L18" s="56" t="s">
        <v>52</v>
      </c>
      <c r="M18" s="56" t="s">
        <v>52</v>
      </c>
      <c r="N18" s="56" t="s">
        <v>52</v>
      </c>
      <c r="O18" s="56" t="s">
        <v>52</v>
      </c>
      <c r="P18" s="56" t="s">
        <v>52</v>
      </c>
      <c r="Q18" s="56" t="s">
        <v>52</v>
      </c>
      <c r="R18" s="56" t="s">
        <v>52</v>
      </c>
      <c r="S18" s="56" t="s">
        <v>52</v>
      </c>
      <c r="T18" s="56" t="s">
        <v>52</v>
      </c>
      <c r="U18" s="56" t="s">
        <v>52</v>
      </c>
      <c r="V18" s="56" t="s">
        <v>52</v>
      </c>
      <c r="W18" s="56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K35" sqref="K3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51" customHeight="1" x14ac:dyDescent="0.25">
      <c r="B18" s="37">
        <v>1</v>
      </c>
      <c r="C18" s="48">
        <v>44286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97</v>
      </c>
      <c r="R18" s="39">
        <f>U18/T18</f>
        <v>7.9933199999999998</v>
      </c>
      <c r="S18" s="37" t="s">
        <v>51</v>
      </c>
      <c r="T18" s="37">
        <v>2</v>
      </c>
      <c r="U18" s="39">
        <v>15.98664</v>
      </c>
      <c r="V18" s="37" t="s">
        <v>95</v>
      </c>
      <c r="W18" s="37" t="s">
        <v>172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22.5" customHeight="1" x14ac:dyDescent="0.25">
      <c r="B18" s="37" t="s">
        <v>52</v>
      </c>
      <c r="C18" s="37" t="s">
        <v>52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52</v>
      </c>
      <c r="P18" s="37" t="s">
        <v>52</v>
      </c>
      <c r="Q18" s="37" t="s">
        <v>52</v>
      </c>
      <c r="R18" s="37" t="s">
        <v>52</v>
      </c>
      <c r="S18" s="37" t="s">
        <v>52</v>
      </c>
      <c r="T18" s="37" t="s">
        <v>52</v>
      </c>
      <c r="U18" s="37" t="s">
        <v>52</v>
      </c>
      <c r="V18" s="37" t="s">
        <v>52</v>
      </c>
      <c r="W18" s="37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71" t="s">
        <v>4</v>
      </c>
      <c r="C12" s="71" t="s">
        <v>5</v>
      </c>
      <c r="D12" s="71" t="s">
        <v>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 t="s">
        <v>7</v>
      </c>
      <c r="R12" s="71" t="s">
        <v>8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</row>
    <row r="13" spans="2:23" s="7" customFormat="1" ht="15.75" x14ac:dyDescent="0.25">
      <c r="B13" s="71"/>
      <c r="C13" s="71"/>
      <c r="D13" s="71" t="s">
        <v>14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 t="s">
        <v>15</v>
      </c>
      <c r="P13" s="71"/>
      <c r="Q13" s="71"/>
      <c r="R13" s="71"/>
      <c r="S13" s="71"/>
      <c r="T13" s="71"/>
      <c r="U13" s="71"/>
      <c r="V13" s="71"/>
      <c r="W13" s="71"/>
    </row>
    <row r="14" spans="2:23" s="7" customFormat="1" ht="15.75" x14ac:dyDescent="0.25">
      <c r="B14" s="71"/>
      <c r="C14" s="71"/>
      <c r="D14" s="7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 t="s">
        <v>17</v>
      </c>
      <c r="O14" s="71"/>
      <c r="P14" s="71"/>
      <c r="Q14" s="71"/>
      <c r="R14" s="71"/>
      <c r="S14" s="71"/>
      <c r="T14" s="71"/>
      <c r="U14" s="71"/>
      <c r="V14" s="71"/>
      <c r="W14" s="71"/>
    </row>
    <row r="15" spans="2:23" s="7" customFormat="1" ht="31.5" customHeight="1" x14ac:dyDescent="0.25">
      <c r="B15" s="71"/>
      <c r="C15" s="71"/>
      <c r="D15" s="71" t="s">
        <v>18</v>
      </c>
      <c r="E15" s="71"/>
      <c r="F15" s="71"/>
      <c r="G15" s="71" t="s">
        <v>19</v>
      </c>
      <c r="H15" s="71"/>
      <c r="I15" s="71"/>
      <c r="J15" s="71" t="s">
        <v>20</v>
      </c>
      <c r="K15" s="71"/>
      <c r="L15" s="71" t="s">
        <v>21</v>
      </c>
      <c r="M15" s="71"/>
      <c r="N15" s="71"/>
      <c r="O15" s="71" t="s">
        <v>22</v>
      </c>
      <c r="P15" s="71" t="s">
        <v>23</v>
      </c>
      <c r="Q15" s="71"/>
      <c r="R15" s="71"/>
      <c r="S15" s="71"/>
      <c r="T15" s="71"/>
      <c r="U15" s="71"/>
      <c r="V15" s="71"/>
      <c r="W15" s="71"/>
    </row>
    <row r="16" spans="2:23" s="7" customFormat="1" ht="78.75" x14ac:dyDescent="0.25">
      <c r="B16" s="71"/>
      <c r="C16" s="7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7" t="s">
        <v>52</v>
      </c>
      <c r="C18" s="27" t="s">
        <v>52</v>
      </c>
      <c r="D18" s="27" t="s">
        <v>52</v>
      </c>
      <c r="E18" s="27" t="s">
        <v>52</v>
      </c>
      <c r="F18" s="27" t="s">
        <v>52</v>
      </c>
      <c r="G18" s="27" t="s">
        <v>52</v>
      </c>
      <c r="H18" s="27" t="s">
        <v>52</v>
      </c>
      <c r="I18" s="27" t="s">
        <v>52</v>
      </c>
      <c r="J18" s="27" t="s">
        <v>52</v>
      </c>
      <c r="K18" s="27" t="s">
        <v>52</v>
      </c>
      <c r="L18" s="27" t="s">
        <v>52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7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10.04.2021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2021-05-03T09:36:55Z</dcterms:modified>
</cp:coreProperties>
</file>