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checkCompatibility="1" defaultThemeVersion="124226"/>
  <xr:revisionPtr revIDLastSave="0" documentId="13_ncr:1_{ED4E6932-D534-47E0-82CB-DF200BD5E994}" xr6:coauthVersionLast="46" xr6:coauthVersionMax="46" xr10:uidLastSave="{00000000-0000-0000-0000-000000000000}"/>
  <bookViews>
    <workbookView xWindow="-120" yWindow="-120" windowWidth="29040" windowHeight="15840" tabRatio="941" firstSheet="2" activeTab="10" xr2:uid="{00000000-000D-0000-FFFF-FFFF00000000}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91029"/>
</workbook>
</file>

<file path=xl/calcChain.xml><?xml version="1.0" encoding="utf-8"?>
<calcChain xmlns="http://schemas.openxmlformats.org/spreadsheetml/2006/main">
  <c r="R26" i="4" l="1"/>
  <c r="R24" i="4"/>
  <c r="U37" i="12" l="1"/>
  <c r="R37" i="12"/>
  <c r="U33" i="12"/>
  <c r="R35" i="12"/>
  <c r="R30" i="12"/>
  <c r="R36" i="12"/>
  <c r="R23" i="4"/>
  <c r="U24" i="12"/>
  <c r="T24" i="12"/>
  <c r="R19" i="1"/>
  <c r="R20" i="1"/>
  <c r="R29" i="12"/>
  <c r="R20" i="12"/>
  <c r="R21" i="12"/>
  <c r="R34" i="12"/>
  <c r="R21" i="4"/>
  <c r="R19" i="12"/>
  <c r="R18" i="7" l="1"/>
  <c r="R41" i="12"/>
  <c r="R40" i="12" l="1"/>
  <c r="R19" i="4"/>
  <c r="R22" i="4"/>
  <c r="R20" i="4"/>
  <c r="R18" i="4"/>
  <c r="R22" i="12" l="1"/>
  <c r="R26" i="12"/>
  <c r="R31" i="12"/>
  <c r="R25" i="4" l="1"/>
  <c r="R25" i="12"/>
  <c r="R28" i="12" l="1"/>
  <c r="R23" i="12"/>
  <c r="R27" i="4"/>
  <c r="R28" i="4"/>
  <c r="R27" i="12" l="1"/>
  <c r="R18" i="12" l="1"/>
  <c r="R39" i="12" l="1"/>
  <c r="R24" i="12" l="1"/>
  <c r="R18" i="13" l="1"/>
  <c r="R29" i="4" l="1"/>
  <c r="R32" i="12" l="1"/>
  <c r="R44" i="12" l="1"/>
  <c r="R43" i="12"/>
  <c r="R42" i="12"/>
  <c r="R38" i="12"/>
  <c r="R33" i="12"/>
  <c r="B20" i="13" l="1"/>
  <c r="B46" i="12"/>
  <c r="B20" i="11"/>
  <c r="B20" i="10"/>
  <c r="B21" i="9"/>
  <c r="B20" i="8"/>
  <c r="B20" i="7"/>
  <c r="B20" i="6"/>
  <c r="B21" i="5"/>
  <c r="B31" i="4"/>
  <c r="B8" i="4" l="1"/>
  <c r="B8" i="5"/>
  <c r="B8" i="6"/>
  <c r="B8" i="7"/>
  <c r="B8" i="8"/>
  <c r="B8" i="9"/>
  <c r="B8" i="10"/>
  <c r="B8" i="11"/>
  <c r="B8" i="12"/>
  <c r="B8" i="13"/>
  <c r="R18" i="1"/>
</calcChain>
</file>

<file path=xl/sharedStrings.xml><?xml version="1.0" encoding="utf-8"?>
<sst xmlns="http://schemas.openxmlformats.org/spreadsheetml/2006/main" count="1344" uniqueCount="171">
  <si>
    <t>Приложение N 10</t>
  </si>
  <si>
    <t>к приказу ФАС России</t>
  </si>
  <si>
    <t>от 18.01.2019 N38/19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</si>
  <si>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</si>
  <si>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</si>
  <si>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</si>
  <si>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</si>
  <si>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</si>
  <si>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</si>
  <si>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</si>
  <si>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</si>
  <si>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</si>
  <si>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</si>
  <si>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</si>
  <si>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</si>
  <si>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</si>
  <si>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</si>
  <si>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</si>
  <si>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</si>
  <si>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</si>
  <si>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</si>
  <si>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</si>
  <si>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</si>
  <si>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</si>
  <si>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</si>
  <si>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</si>
  <si>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</si>
  <si>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</si>
  <si>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</si>
  <si>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</si>
  <si>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</si>
  <si>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</si>
  <si>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</si>
  <si>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</si>
  <si>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</si>
  <si>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</si>
  <si>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</si>
  <si>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</si>
  <si>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</si>
  <si>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</si>
  <si>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</si>
  <si>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</si>
  <si>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</si>
  <si>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</si>
  <si>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</si>
  <si>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</si>
  <si>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</si>
  <si>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</si>
  <si>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</si>
  <si>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газораспределительные сети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</si>
  <si>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Вспомогательные материалы</t>
  </si>
  <si>
    <t>штук</t>
  </si>
  <si>
    <t>нет</t>
  </si>
  <si>
    <t>да</t>
  </si>
  <si>
    <t>месяц</t>
  </si>
  <si>
    <t>АО "Энергосбытовая компания Восток"</t>
  </si>
  <si>
    <t>Приобретение электроэнергии</t>
  </si>
  <si>
    <t>кВт.ч.</t>
  </si>
  <si>
    <t>Услуги по обслуживанию программного обеспечения</t>
  </si>
  <si>
    <t>Куб.м.</t>
  </si>
  <si>
    <t>Услуги аренды</t>
  </si>
  <si>
    <t>Услуги связи (сотовая связь)</t>
  </si>
  <si>
    <t>ПАО "МТС"</t>
  </si>
  <si>
    <t>ООО "ОИС"</t>
  </si>
  <si>
    <t>Услуги почты</t>
  </si>
  <si>
    <t>ФГУП "Почта России"</t>
  </si>
  <si>
    <t>ПАО "Ростелеком"</t>
  </si>
  <si>
    <t>Услуги связи</t>
  </si>
  <si>
    <t>ООО "Сургутский программный сервис"</t>
  </si>
  <si>
    <t>Автозапчасти</t>
  </si>
  <si>
    <t>тыс.куб.м.</t>
  </si>
  <si>
    <t>Технологические (эксплуатационные) потери газа</t>
  </si>
  <si>
    <t xml:space="preserve">АО Издательский дом "Новости Югры" </t>
  </si>
  <si>
    <t>Услуги информационного обеспечения</t>
  </si>
  <si>
    <t>Хозяйственные и канцелярские товары</t>
  </si>
  <si>
    <t>ООО "Офис Партнёр"</t>
  </si>
  <si>
    <t>Приобретение ГСМ</t>
  </si>
  <si>
    <t>литр</t>
  </si>
  <si>
    <t>ООО "Петролстарт"</t>
  </si>
  <si>
    <t>СГМУП "Горводоканал"</t>
  </si>
  <si>
    <t>Услуги водоотведения</t>
  </si>
  <si>
    <t>Услуги по обслуживанию, ремонту и диагностированию автотранспорта</t>
  </si>
  <si>
    <t>ООО "Гарант-ПроНет"</t>
  </si>
  <si>
    <t>ООО "АПБ"</t>
  </si>
  <si>
    <t>Услуги Техн. Обслуживания ОПС</t>
  </si>
  <si>
    <t>АО "Югра-Экология"</t>
  </si>
  <si>
    <t>куб.метр</t>
  </si>
  <si>
    <t>Вывоз ТБО</t>
  </si>
  <si>
    <t>Услуги холодного водоснабжения</t>
  </si>
  <si>
    <t>МУП "ТО УТВиВ № 1 "МО Сургутский  р-он</t>
  </si>
  <si>
    <t>ООО ППФ "ПромСтройПуть"</t>
  </si>
  <si>
    <t>АО "Газпром межрегионгаз "Север"</t>
  </si>
  <si>
    <t>АО "Атол"</t>
  </si>
  <si>
    <t>ООО "НАВИС"</t>
  </si>
  <si>
    <t>ООО "ПремиумОйл"</t>
  </si>
  <si>
    <t>СГМУП "ГТС"</t>
  </si>
  <si>
    <t>Услуги горячего водоснабжения</t>
  </si>
  <si>
    <t>АО "Первый"</t>
  </si>
  <si>
    <t>ИП Банных А.В.</t>
  </si>
  <si>
    <t>Поставка тепловой энергии</t>
  </si>
  <si>
    <t>Гкалл</t>
  </si>
  <si>
    <t>Услуги по обеспечению мониторинга транспорта</t>
  </si>
  <si>
    <t>Югория  ГСК ОАО Сургутс.ф-л</t>
  </si>
  <si>
    <t>ООО "Валдим"</t>
  </si>
  <si>
    <t>АНО ДПО "Основа"</t>
  </si>
  <si>
    <t>Предаттестационная подготовка</t>
  </si>
  <si>
    <t>Страхование</t>
  </si>
  <si>
    <t>ЧУЗ КБ РЖД-Медицина</t>
  </si>
  <si>
    <t>Мед.осмотры</t>
  </si>
  <si>
    <t>человек</t>
  </si>
  <si>
    <t>январь 2021 г.</t>
  </si>
  <si>
    <t>* Информация представлена при наличии документов по состоянию на 10.02.2021</t>
  </si>
  <si>
    <t>№ 29032 от 31.12.2020</t>
  </si>
  <si>
    <t>ООО "2Е"</t>
  </si>
  <si>
    <t>Услуги Техн. Обслуживания Программного обеспечения</t>
  </si>
  <si>
    <t>№ 352 от 31.12.2020</t>
  </si>
  <si>
    <t>ООО "АКБ Сервис Плюс"</t>
  </si>
  <si>
    <t>№ УТ-490 от 31.12.2020</t>
  </si>
  <si>
    <t>ИП Алюкова Л.Р.</t>
  </si>
  <si>
    <t>№ 158 от 31.12.2020</t>
  </si>
  <si>
    <t>№ 1031 от 31.12.2020</t>
  </si>
  <si>
    <t>№ 132252 от 31.12.2020</t>
  </si>
  <si>
    <t>№ 103 от 31.12.2020</t>
  </si>
  <si>
    <t>ООО "Булат"</t>
  </si>
  <si>
    <t>№ 66 от 31.12.2020</t>
  </si>
  <si>
    <t>№ 7319 от 31.12.2020</t>
  </si>
  <si>
    <t>№ 20123101202/05 от 31.12.2020</t>
  </si>
  <si>
    <t>№ 61613 от 31.12.2020</t>
  </si>
  <si>
    <t>АО "Газпром энергосбыт Тюмень"</t>
  </si>
  <si>
    <t>№ 6011220080001935 от 31.12.2020</t>
  </si>
  <si>
    <t>№ 9011220080001987 от 31.12.2020</t>
  </si>
  <si>
    <t>№ 508 от 31.12.2020</t>
  </si>
  <si>
    <t>№ 124009 от 31.12.2020</t>
  </si>
  <si>
    <t>№ 32920 от 31.12.2020</t>
  </si>
  <si>
    <t>ООО ДНС Ритейл"</t>
  </si>
  <si>
    <t>№ Л23-002072/4068 от 31.12.2020</t>
  </si>
  <si>
    <t>№ У1219 от 31.12.2020</t>
  </si>
  <si>
    <t>ИП Ещанов Е.Г.</t>
  </si>
  <si>
    <t>ИП Граховская А.В.</t>
  </si>
  <si>
    <t>№ 535 от 31.12.2020</t>
  </si>
  <si>
    <t>ООО "КарданБалансСервис"</t>
  </si>
  <si>
    <t>№ КБ_40602 от 31.12.2020</t>
  </si>
  <si>
    <t>ООО "Масла Смазки"</t>
  </si>
  <si>
    <t>№ 519 от 31.12.2020</t>
  </si>
  <si>
    <t>№ FOSS/0010704/010 от 31.12.2020</t>
  </si>
  <si>
    <t>№ 11901 от 31.12.2020</t>
  </si>
  <si>
    <t>№ 727 от 31.12.2020</t>
  </si>
  <si>
    <t>№ 1392 от 31.12.2020</t>
  </si>
  <si>
    <t>№ 101 от 31.12.2020</t>
  </si>
  <si>
    <t>Услуги автотранспорта</t>
  </si>
  <si>
    <t>№ 104 от 31.12.2020</t>
  </si>
  <si>
    <t>№ 298 от 31.12.2020</t>
  </si>
  <si>
    <t>№ 1216 от 31.12.2020</t>
  </si>
  <si>
    <t>№ 6525 от 31.12.2020</t>
  </si>
  <si>
    <t>№ 3163 от 31.12.2020</t>
  </si>
  <si>
    <t>№ Т123100686/073 от 31.12.2020</t>
  </si>
  <si>
    <t>№ 19642 от 31.12.2020</t>
  </si>
  <si>
    <t>№ 214 от 31.12.2020</t>
  </si>
  <si>
    <t>ООО СЦ "РеМарк"</t>
  </si>
  <si>
    <t>№ 7760 от 31.12.2020</t>
  </si>
  <si>
    <t>№ 5450780/6393676 от 31.12.2020</t>
  </si>
  <si>
    <t>№ 1390 от 31.12.2020</t>
  </si>
  <si>
    <t>ООО "Техносфера"</t>
  </si>
  <si>
    <t>№ 841 от 31.12.2020</t>
  </si>
  <si>
    <t>ООО "Техтранссервис"</t>
  </si>
  <si>
    <t>№ 80121 от 31.12.2020</t>
  </si>
  <si>
    <t>ООО "Техносваркомплект"</t>
  </si>
  <si>
    <t>№ ЦБ-9297/3 от 31.12.2020</t>
  </si>
  <si>
    <t>№ 1377 от 31.12.2020</t>
  </si>
  <si>
    <t>№ 923 от 31.12.2020</t>
  </si>
  <si>
    <t>№ 20123101894/86/009 от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</si>
</sst>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000"/>
    <numFmt numFmtId="166" formatCode="#,##0.000"/>
    <numFmt numFmtId="167" formatCode="0.0"/>
    <numFmt numFmtId="168" formatCode="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1">
    <xf numFmtId="0" fontId="0" fillId="0" borderId="0" xfId="0"/>
    <xf numFmtId="0" fontId="4" fillId="0" borderId="0" xfId="0" applyFont="1" applyAlignment="1">
      <alignment horizontal="right" vertical="center"/>
    </xf>
    <xf numFmtId="0" fontId="5" fillId="0" borderId="0" xfId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164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Alignment="1">
      <alignment vertical="center"/>
    </xf>
    <xf numFmtId="0" fontId="0" fillId="0" borderId="0" xfId="0" applyBorder="1"/>
    <xf numFmtId="2" fontId="0" fillId="0" borderId="0" xfId="0" applyNumberFormat="1" applyBorder="1"/>
    <xf numFmtId="2" fontId="0" fillId="0" borderId="0" xfId="0" applyNumberFormat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14" fillId="0" borderId="0" xfId="0" applyNumberFormat="1" applyFont="1"/>
    <xf numFmtId="165" fontId="14" fillId="0" borderId="0" xfId="0" applyNumberFormat="1" applyFont="1"/>
    <xf numFmtId="2" fontId="14" fillId="0" borderId="0" xfId="0" applyNumberFormat="1" applyFont="1"/>
    <xf numFmtId="4" fontId="13" fillId="0" borderId="0" xfId="0" applyNumberFormat="1" applyFont="1" applyBorder="1" applyAlignment="1">
      <alignment horizontal="center"/>
    </xf>
    <xf numFmtId="164" fontId="14" fillId="0" borderId="0" xfId="0" applyNumberFormat="1" applyFont="1"/>
    <xf numFmtId="4" fontId="14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4" fontId="15" fillId="0" borderId="0" xfId="0" applyNumberFormat="1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4" fillId="0" borderId="0" xfId="0" applyFont="1"/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166" fontId="13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/>
    <xf numFmtId="164" fontId="13" fillId="0" borderId="1" xfId="0" applyNumberFormat="1" applyFont="1" applyBorder="1" applyAlignment="1">
      <alignment horizontal="center"/>
    </xf>
    <xf numFmtId="167" fontId="13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4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4"/>
  <sheetViews>
    <sheetView zoomScale="84" zoomScaleNormal="84" workbookViewId="0">
      <selection activeCell="G30" sqref="G30"/>
    </sheetView>
  </sheetViews>
  <sheetFormatPr defaultRowHeight="15" x14ac:dyDescent="0.25"/>
  <cols>
    <col min="1" max="1" width="3.85546875" customWidth="1"/>
    <col min="2" max="2" width="7.5703125" customWidth="1"/>
    <col min="3" max="3" width="12.5703125" customWidth="1"/>
    <col min="4" max="6" width="11.28515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4.85546875" customWidth="1"/>
    <col min="15" max="15" width="15" customWidth="1"/>
    <col min="16" max="16" width="11.85546875" customWidth="1"/>
    <col min="17" max="17" width="17" customWidth="1"/>
    <col min="18" max="18" width="13.140625" customWidth="1"/>
    <col min="19" max="20" width="12.85546875" customWidth="1"/>
    <col min="21" max="21" width="11.5703125" customWidth="1"/>
    <col min="22" max="22" width="23" customWidth="1"/>
    <col min="23" max="23" width="23.42578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37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">
        <v>110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3" t="s">
        <v>4</v>
      </c>
      <c r="C12" s="63" t="s">
        <v>5</v>
      </c>
      <c r="D12" s="63" t="s">
        <v>6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 t="s">
        <v>7</v>
      </c>
      <c r="R12" s="63" t="s">
        <v>8</v>
      </c>
      <c r="S12" s="63" t="s">
        <v>9</v>
      </c>
      <c r="T12" s="63" t="s">
        <v>10</v>
      </c>
      <c r="U12" s="63" t="s">
        <v>11</v>
      </c>
      <c r="V12" s="63" t="s">
        <v>12</v>
      </c>
      <c r="W12" s="63" t="s">
        <v>13</v>
      </c>
    </row>
    <row r="13" spans="2:23" s="7" customFormat="1" ht="15.75" x14ac:dyDescent="0.25">
      <c r="B13" s="63"/>
      <c r="C13" s="63"/>
      <c r="D13" s="63" t="s">
        <v>14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 t="s">
        <v>15</v>
      </c>
      <c r="P13" s="63"/>
      <c r="Q13" s="63"/>
      <c r="R13" s="63"/>
      <c r="S13" s="63"/>
      <c r="T13" s="63"/>
      <c r="U13" s="63"/>
      <c r="V13" s="63"/>
      <c r="W13" s="63"/>
    </row>
    <row r="14" spans="2:23" s="7" customFormat="1" ht="15.75" x14ac:dyDescent="0.25">
      <c r="B14" s="63"/>
      <c r="C14" s="63"/>
      <c r="D14" s="63" t="s">
        <v>16</v>
      </c>
      <c r="E14" s="63"/>
      <c r="F14" s="63"/>
      <c r="G14" s="63"/>
      <c r="H14" s="63"/>
      <c r="I14" s="63"/>
      <c r="J14" s="63"/>
      <c r="K14" s="63"/>
      <c r="L14" s="63"/>
      <c r="M14" s="63"/>
      <c r="N14" s="63" t="s">
        <v>17</v>
      </c>
      <c r="O14" s="63"/>
      <c r="P14" s="63"/>
      <c r="Q14" s="63"/>
      <c r="R14" s="63"/>
      <c r="S14" s="63"/>
      <c r="T14" s="63"/>
      <c r="U14" s="63"/>
      <c r="V14" s="63"/>
      <c r="W14" s="63"/>
    </row>
    <row r="15" spans="2:23" s="7" customFormat="1" ht="31.5" customHeight="1" x14ac:dyDescent="0.25">
      <c r="B15" s="63"/>
      <c r="C15" s="63"/>
      <c r="D15" s="63" t="s">
        <v>18</v>
      </c>
      <c r="E15" s="63"/>
      <c r="F15" s="63"/>
      <c r="G15" s="63" t="s">
        <v>19</v>
      </c>
      <c r="H15" s="63"/>
      <c r="I15" s="63"/>
      <c r="J15" s="63" t="s">
        <v>20</v>
      </c>
      <c r="K15" s="63"/>
      <c r="L15" s="63" t="s">
        <v>21</v>
      </c>
      <c r="M15" s="63"/>
      <c r="N15" s="63"/>
      <c r="O15" s="63" t="s">
        <v>22</v>
      </c>
      <c r="P15" s="63" t="s">
        <v>23</v>
      </c>
      <c r="Q15" s="63"/>
      <c r="R15" s="63"/>
      <c r="S15" s="63"/>
      <c r="T15" s="63"/>
      <c r="U15" s="63"/>
      <c r="V15" s="63"/>
      <c r="W15" s="63"/>
    </row>
    <row r="16" spans="2:23" s="7" customFormat="1" ht="78.75" x14ac:dyDescent="0.25">
      <c r="B16" s="63"/>
      <c r="C16" s="63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41" customFormat="1" ht="45.75" customHeight="1" x14ac:dyDescent="0.25">
      <c r="B18" s="37">
        <v>1</v>
      </c>
      <c r="C18" s="38">
        <v>44196</v>
      </c>
      <c r="D18" s="37" t="s">
        <v>52</v>
      </c>
      <c r="E18" s="37" t="s">
        <v>52</v>
      </c>
      <c r="F18" s="37" t="s">
        <v>52</v>
      </c>
      <c r="G18" s="37" t="s">
        <v>52</v>
      </c>
      <c r="H18" s="37" t="s">
        <v>52</v>
      </c>
      <c r="I18" s="37" t="s">
        <v>52</v>
      </c>
      <c r="J18" s="37" t="s">
        <v>52</v>
      </c>
      <c r="K18" s="37" t="s">
        <v>52</v>
      </c>
      <c r="L18" s="37" t="s">
        <v>52</v>
      </c>
      <c r="M18" s="37" t="s">
        <v>52</v>
      </c>
      <c r="N18" s="37" t="s">
        <v>52</v>
      </c>
      <c r="O18" s="37" t="s">
        <v>53</v>
      </c>
      <c r="P18" s="37" t="s">
        <v>52</v>
      </c>
      <c r="Q18" s="37" t="s">
        <v>56</v>
      </c>
      <c r="R18" s="39">
        <f>U18/T18</f>
        <v>6.4621497725623964E-3</v>
      </c>
      <c r="S18" s="37" t="s">
        <v>57</v>
      </c>
      <c r="T18" s="64">
        <v>13356.99389134384</v>
      </c>
      <c r="U18" s="64">
        <v>86.314895037064915</v>
      </c>
      <c r="V18" s="40" t="s">
        <v>55</v>
      </c>
      <c r="W18" s="37" t="s">
        <v>126</v>
      </c>
    </row>
    <row r="19" spans="2:23" s="41" customFormat="1" ht="45.75" customHeight="1" x14ac:dyDescent="0.25">
      <c r="B19" s="37">
        <v>2</v>
      </c>
      <c r="C19" s="38">
        <v>44196</v>
      </c>
      <c r="D19" s="37" t="s">
        <v>52</v>
      </c>
      <c r="E19" s="37" t="s">
        <v>52</v>
      </c>
      <c r="F19" s="37" t="s">
        <v>52</v>
      </c>
      <c r="G19" s="37" t="s">
        <v>52</v>
      </c>
      <c r="H19" s="37" t="s">
        <v>52</v>
      </c>
      <c r="I19" s="37" t="s">
        <v>52</v>
      </c>
      <c r="J19" s="37" t="s">
        <v>52</v>
      </c>
      <c r="K19" s="37" t="s">
        <v>52</v>
      </c>
      <c r="L19" s="37" t="s">
        <v>52</v>
      </c>
      <c r="M19" s="37" t="s">
        <v>52</v>
      </c>
      <c r="N19" s="37" t="s">
        <v>52</v>
      </c>
      <c r="O19" s="37" t="s">
        <v>53</v>
      </c>
      <c r="P19" s="37" t="s">
        <v>52</v>
      </c>
      <c r="Q19" s="37" t="s">
        <v>56</v>
      </c>
      <c r="R19" s="39">
        <f>U19/T19</f>
        <v>6.8131169500257596E-3</v>
      </c>
      <c r="S19" s="37" t="s">
        <v>57</v>
      </c>
      <c r="T19" s="64">
        <v>1941</v>
      </c>
      <c r="U19" s="64">
        <v>13.224259999999999</v>
      </c>
      <c r="V19" s="40" t="s">
        <v>128</v>
      </c>
      <c r="W19" s="37" t="s">
        <v>129</v>
      </c>
    </row>
    <row r="20" spans="2:23" s="41" customFormat="1" ht="45.75" customHeight="1" x14ac:dyDescent="0.25">
      <c r="B20" s="37">
        <v>3</v>
      </c>
      <c r="C20" s="38">
        <v>44196</v>
      </c>
      <c r="D20" s="37" t="s">
        <v>52</v>
      </c>
      <c r="E20" s="37" t="s">
        <v>52</v>
      </c>
      <c r="F20" s="37" t="s">
        <v>52</v>
      </c>
      <c r="G20" s="37" t="s">
        <v>52</v>
      </c>
      <c r="H20" s="37" t="s">
        <v>52</v>
      </c>
      <c r="I20" s="37" t="s">
        <v>52</v>
      </c>
      <c r="J20" s="37" t="s">
        <v>52</v>
      </c>
      <c r="K20" s="37" t="s">
        <v>52</v>
      </c>
      <c r="L20" s="37" t="s">
        <v>52</v>
      </c>
      <c r="M20" s="37" t="s">
        <v>52</v>
      </c>
      <c r="N20" s="37" t="s">
        <v>52</v>
      </c>
      <c r="O20" s="37" t="s">
        <v>53</v>
      </c>
      <c r="P20" s="37" t="s">
        <v>52</v>
      </c>
      <c r="Q20" s="37" t="s">
        <v>56</v>
      </c>
      <c r="R20" s="39">
        <f>U20/T20</f>
        <v>6.6422299651567943E-3</v>
      </c>
      <c r="S20" s="37" t="s">
        <v>57</v>
      </c>
      <c r="T20" s="64">
        <v>1722</v>
      </c>
      <c r="U20" s="64">
        <v>11.43792</v>
      </c>
      <c r="V20" s="40" t="s">
        <v>55</v>
      </c>
      <c r="W20" s="37" t="s">
        <v>130</v>
      </c>
    </row>
    <row r="21" spans="2:23" s="19" customFormat="1" x14ac:dyDescent="0.25"/>
    <row r="22" spans="2:23" s="19" customFormat="1" x14ac:dyDescent="0.25"/>
    <row r="23" spans="2:23" s="19" customFormat="1" x14ac:dyDescent="0.25">
      <c r="B23" s="19" t="s">
        <v>111</v>
      </c>
      <c r="T23" s="33"/>
      <c r="U23" s="33"/>
    </row>
    <row r="24" spans="2:23" s="19" customFormat="1" ht="15.75" x14ac:dyDescent="0.25">
      <c r="R24" s="17"/>
      <c r="S24" s="29"/>
      <c r="T24" s="33"/>
      <c r="U24" s="33"/>
    </row>
    <row r="25" spans="2:23" s="19" customFormat="1" x14ac:dyDescent="0.25">
      <c r="S25" s="30"/>
      <c r="U25" s="47"/>
    </row>
    <row r="26" spans="2:23" s="19" customFormat="1" ht="15.75" x14ac:dyDescent="0.25">
      <c r="S26" s="30"/>
      <c r="T26" s="31"/>
      <c r="U26" s="31"/>
    </row>
    <row r="27" spans="2:23" s="19" customFormat="1" x14ac:dyDescent="0.25">
      <c r="S27" s="28"/>
      <c r="T27" s="36"/>
      <c r="U27" s="36"/>
    </row>
    <row r="28" spans="2:23" s="19" customFormat="1" x14ac:dyDescent="0.25">
      <c r="S28" s="28"/>
      <c r="T28" s="36"/>
      <c r="U28" s="36"/>
    </row>
    <row r="29" spans="2:23" ht="15.75" x14ac:dyDescent="0.25">
      <c r="S29" s="16"/>
      <c r="T29" s="24"/>
      <c r="U29" s="24"/>
    </row>
    <row r="30" spans="2:23" x14ac:dyDescent="0.25">
      <c r="T30" s="34"/>
      <c r="U30" s="34"/>
    </row>
    <row r="31" spans="2:23" x14ac:dyDescent="0.25">
      <c r="S31" s="15"/>
      <c r="T31" s="34"/>
      <c r="U31" s="34"/>
    </row>
    <row r="32" spans="2:23" x14ac:dyDescent="0.25">
      <c r="S32" s="15"/>
      <c r="T32" s="23"/>
      <c r="U32" s="55"/>
    </row>
    <row r="33" spans="19:21" x14ac:dyDescent="0.25">
      <c r="S33" s="15"/>
      <c r="T33" s="59"/>
      <c r="U33" s="59"/>
    </row>
    <row r="34" spans="19:21" x14ac:dyDescent="0.25">
      <c r="T34" s="23"/>
      <c r="U34" s="23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000-00000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49"/>
  <sheetViews>
    <sheetView topLeftCell="A2" zoomScale="77" zoomScaleNormal="77" workbookViewId="0">
      <pane xSplit="3" ySplit="16" topLeftCell="D33" activePane="bottomRight" state="frozen"/>
      <selection activeCell="A2" sqref="A2"/>
      <selection pane="topRight" activeCell="D2" sqref="D2"/>
      <selection pane="bottomLeft" activeCell="A18" sqref="A18"/>
      <selection pane="bottomRight" activeCell="I38" sqref="I38"/>
    </sheetView>
  </sheetViews>
  <sheetFormatPr defaultRowHeight="15" x14ac:dyDescent="0.25"/>
  <cols>
    <col min="1" max="1" width="4" customWidth="1"/>
    <col min="2" max="2" width="8.42578125" customWidth="1"/>
    <col min="3" max="3" width="12.5703125" customWidth="1"/>
    <col min="4" max="4" width="11.42578125" customWidth="1"/>
    <col min="5" max="5" width="14.28515625" customWidth="1"/>
    <col min="6" max="6" width="10.7109375" customWidth="1"/>
    <col min="7" max="8" width="14.28515625" customWidth="1"/>
    <col min="9" max="9" width="11" customWidth="1"/>
    <col min="10" max="11" width="14.28515625" customWidth="1"/>
    <col min="12" max="12" width="16.140625" customWidth="1"/>
    <col min="13" max="13" width="15.42578125" customWidth="1"/>
    <col min="14" max="14" width="15.5703125" customWidth="1"/>
    <col min="15" max="15" width="17.140625" customWidth="1"/>
    <col min="16" max="16" width="9" customWidth="1"/>
    <col min="17" max="17" width="34.140625" customWidth="1"/>
    <col min="18" max="18" width="12.28515625" customWidth="1"/>
    <col min="19" max="19" width="12" customWidth="1"/>
    <col min="20" max="20" width="10" customWidth="1"/>
    <col min="21" max="21" width="13.85546875" customWidth="1"/>
    <col min="22" max="22" width="30" customWidth="1"/>
    <col min="23" max="23" width="29.71093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47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январь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3" t="s">
        <v>4</v>
      </c>
      <c r="C12" s="63" t="s">
        <v>5</v>
      </c>
      <c r="D12" s="63" t="s">
        <v>6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 t="s">
        <v>7</v>
      </c>
      <c r="R12" s="63" t="s">
        <v>8</v>
      </c>
      <c r="S12" s="63" t="s">
        <v>9</v>
      </c>
      <c r="T12" s="63" t="s">
        <v>10</v>
      </c>
      <c r="U12" s="63" t="s">
        <v>11</v>
      </c>
      <c r="V12" s="63" t="s">
        <v>12</v>
      </c>
      <c r="W12" s="63" t="s">
        <v>13</v>
      </c>
    </row>
    <row r="13" spans="2:23" s="7" customFormat="1" ht="15.75" x14ac:dyDescent="0.25">
      <c r="B13" s="63"/>
      <c r="C13" s="63"/>
      <c r="D13" s="63" t="s">
        <v>14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 t="s">
        <v>15</v>
      </c>
      <c r="P13" s="63"/>
      <c r="Q13" s="63"/>
      <c r="R13" s="63"/>
      <c r="S13" s="63"/>
      <c r="T13" s="63"/>
      <c r="U13" s="63"/>
      <c r="V13" s="63"/>
      <c r="W13" s="63"/>
    </row>
    <row r="14" spans="2:23" s="7" customFormat="1" ht="15.75" x14ac:dyDescent="0.25">
      <c r="B14" s="63"/>
      <c r="C14" s="63"/>
      <c r="D14" s="63" t="s">
        <v>16</v>
      </c>
      <c r="E14" s="63"/>
      <c r="F14" s="63"/>
      <c r="G14" s="63"/>
      <c r="H14" s="63"/>
      <c r="I14" s="63"/>
      <c r="J14" s="63"/>
      <c r="K14" s="63"/>
      <c r="L14" s="63"/>
      <c r="M14" s="63"/>
      <c r="N14" s="63" t="s">
        <v>17</v>
      </c>
      <c r="O14" s="63"/>
      <c r="P14" s="63"/>
      <c r="Q14" s="63"/>
      <c r="R14" s="63"/>
      <c r="S14" s="63"/>
      <c r="T14" s="63"/>
      <c r="U14" s="63"/>
      <c r="V14" s="63"/>
      <c r="W14" s="63"/>
    </row>
    <row r="15" spans="2:23" s="7" customFormat="1" ht="31.5" customHeight="1" x14ac:dyDescent="0.25">
      <c r="B15" s="63"/>
      <c r="C15" s="63"/>
      <c r="D15" s="63" t="s">
        <v>18</v>
      </c>
      <c r="E15" s="63"/>
      <c r="F15" s="63"/>
      <c r="G15" s="63" t="s">
        <v>19</v>
      </c>
      <c r="H15" s="63"/>
      <c r="I15" s="63"/>
      <c r="J15" s="63" t="s">
        <v>20</v>
      </c>
      <c r="K15" s="63"/>
      <c r="L15" s="63" t="s">
        <v>21</v>
      </c>
      <c r="M15" s="63"/>
      <c r="N15" s="63"/>
      <c r="O15" s="63" t="s">
        <v>22</v>
      </c>
      <c r="P15" s="63" t="s">
        <v>23</v>
      </c>
      <c r="Q15" s="63"/>
      <c r="R15" s="63"/>
      <c r="S15" s="63"/>
      <c r="T15" s="63"/>
      <c r="U15" s="63"/>
      <c r="V15" s="63"/>
      <c r="W15" s="63"/>
    </row>
    <row r="16" spans="2:23" s="7" customFormat="1" ht="63" x14ac:dyDescent="0.25">
      <c r="B16" s="63"/>
      <c r="C16" s="63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</row>
    <row r="17" spans="2:23" s="7" customFormat="1" ht="15.75" x14ac:dyDescent="0.25">
      <c r="B17" s="14">
        <v>1</v>
      </c>
      <c r="C17" s="14">
        <v>2</v>
      </c>
      <c r="D17" s="14">
        <v>3</v>
      </c>
      <c r="E17" s="14">
        <v>4</v>
      </c>
      <c r="F17" s="14">
        <v>5</v>
      </c>
      <c r="G17" s="14">
        <v>6</v>
      </c>
      <c r="H17" s="14">
        <v>7</v>
      </c>
      <c r="I17" s="14">
        <v>8</v>
      </c>
      <c r="J17" s="14">
        <v>9</v>
      </c>
      <c r="K17" s="14">
        <v>10</v>
      </c>
      <c r="L17" s="14">
        <v>11</v>
      </c>
      <c r="M17" s="14">
        <v>12</v>
      </c>
      <c r="N17" s="14">
        <v>13</v>
      </c>
      <c r="O17" s="14">
        <v>14</v>
      </c>
      <c r="P17" s="14">
        <v>15</v>
      </c>
      <c r="Q17" s="14">
        <v>16</v>
      </c>
      <c r="R17" s="14">
        <v>17</v>
      </c>
      <c r="S17" s="14">
        <v>18</v>
      </c>
      <c r="T17" s="14">
        <v>19</v>
      </c>
      <c r="U17" s="14">
        <v>20</v>
      </c>
      <c r="V17" s="14">
        <v>21</v>
      </c>
      <c r="W17" s="14">
        <v>22</v>
      </c>
    </row>
    <row r="18" spans="2:23" s="41" customFormat="1" ht="30" customHeight="1" x14ac:dyDescent="0.25">
      <c r="B18" s="37">
        <v>1</v>
      </c>
      <c r="C18" s="48">
        <v>44196</v>
      </c>
      <c r="D18" s="37" t="s">
        <v>52</v>
      </c>
      <c r="E18" s="37" t="s">
        <v>52</v>
      </c>
      <c r="F18" s="37" t="s">
        <v>52</v>
      </c>
      <c r="G18" s="37" t="s">
        <v>52</v>
      </c>
      <c r="H18" s="37" t="s">
        <v>52</v>
      </c>
      <c r="I18" s="37" t="s">
        <v>52</v>
      </c>
      <c r="J18" s="37" t="s">
        <v>52</v>
      </c>
      <c r="K18" s="37" t="s">
        <v>52</v>
      </c>
      <c r="L18" s="37" t="s">
        <v>52</v>
      </c>
      <c r="M18" s="37" t="s">
        <v>52</v>
      </c>
      <c r="N18" s="37" t="s">
        <v>52</v>
      </c>
      <c r="O18" s="37" t="s">
        <v>53</v>
      </c>
      <c r="P18" s="37" t="s">
        <v>52</v>
      </c>
      <c r="Q18" s="40" t="s">
        <v>87</v>
      </c>
      <c r="R18" s="44">
        <f t="shared" ref="R18:R36" si="0">U18/T18</f>
        <v>0.7049881818181819</v>
      </c>
      <c r="S18" s="37" t="s">
        <v>86</v>
      </c>
      <c r="T18" s="37">
        <v>22</v>
      </c>
      <c r="U18" s="44">
        <v>15.509740000000001</v>
      </c>
      <c r="V18" s="40" t="s">
        <v>85</v>
      </c>
      <c r="W18" s="40" t="s">
        <v>170</v>
      </c>
    </row>
    <row r="19" spans="2:23" s="41" customFormat="1" ht="33.75" customHeight="1" x14ac:dyDescent="0.25">
      <c r="B19" s="37">
        <v>2</v>
      </c>
      <c r="C19" s="48">
        <v>44196</v>
      </c>
      <c r="D19" s="37" t="s">
        <v>52</v>
      </c>
      <c r="E19" s="37" t="s">
        <v>52</v>
      </c>
      <c r="F19" s="37" t="s">
        <v>52</v>
      </c>
      <c r="G19" s="37" t="s">
        <v>52</v>
      </c>
      <c r="H19" s="37" t="s">
        <v>52</v>
      </c>
      <c r="I19" s="37" t="s">
        <v>52</v>
      </c>
      <c r="J19" s="37" t="s">
        <v>52</v>
      </c>
      <c r="K19" s="37" t="s">
        <v>52</v>
      </c>
      <c r="L19" s="37" t="s">
        <v>52</v>
      </c>
      <c r="M19" s="37" t="s">
        <v>52</v>
      </c>
      <c r="N19" s="37" t="s">
        <v>52</v>
      </c>
      <c r="O19" s="37" t="s">
        <v>53</v>
      </c>
      <c r="P19" s="37" t="s">
        <v>52</v>
      </c>
      <c r="Q19" s="40" t="s">
        <v>114</v>
      </c>
      <c r="R19" s="44">
        <f t="shared" ref="R19" si="1">U19/T19</f>
        <v>9.0210000000000008</v>
      </c>
      <c r="S19" s="37" t="s">
        <v>51</v>
      </c>
      <c r="T19" s="37">
        <v>1</v>
      </c>
      <c r="U19" s="44">
        <v>9.0210000000000008</v>
      </c>
      <c r="V19" s="40" t="s">
        <v>113</v>
      </c>
      <c r="W19" s="40" t="s">
        <v>115</v>
      </c>
    </row>
    <row r="20" spans="2:23" s="41" customFormat="1" ht="32.25" customHeight="1" x14ac:dyDescent="0.25">
      <c r="B20" s="37">
        <v>3</v>
      </c>
      <c r="C20" s="38">
        <v>44196</v>
      </c>
      <c r="D20" s="37" t="s">
        <v>52</v>
      </c>
      <c r="E20" s="37" t="s">
        <v>52</v>
      </c>
      <c r="F20" s="37" t="s">
        <v>52</v>
      </c>
      <c r="G20" s="37" t="s">
        <v>52</v>
      </c>
      <c r="H20" s="37" t="s">
        <v>52</v>
      </c>
      <c r="I20" s="37" t="s">
        <v>52</v>
      </c>
      <c r="J20" s="37" t="s">
        <v>52</v>
      </c>
      <c r="K20" s="37" t="s">
        <v>52</v>
      </c>
      <c r="L20" s="37" t="s">
        <v>52</v>
      </c>
      <c r="M20" s="37" t="s">
        <v>52</v>
      </c>
      <c r="N20" s="37" t="s">
        <v>52</v>
      </c>
      <c r="O20" s="37" t="s">
        <v>53</v>
      </c>
      <c r="P20" s="37" t="s">
        <v>52</v>
      </c>
      <c r="Q20" s="40" t="s">
        <v>114</v>
      </c>
      <c r="R20" s="39">
        <f>U20/T20</f>
        <v>1.1000000000000001</v>
      </c>
      <c r="S20" s="37" t="s">
        <v>51</v>
      </c>
      <c r="T20" s="42">
        <v>2</v>
      </c>
      <c r="U20" s="54">
        <v>2.2000000000000002</v>
      </c>
      <c r="V20" s="43" t="s">
        <v>92</v>
      </c>
      <c r="W20" s="40" t="s">
        <v>121</v>
      </c>
    </row>
    <row r="21" spans="2:23" s="41" customFormat="1" ht="30" customHeight="1" x14ac:dyDescent="0.25">
      <c r="B21" s="37">
        <v>4</v>
      </c>
      <c r="C21" s="48">
        <v>44196</v>
      </c>
      <c r="D21" s="37" t="s">
        <v>52</v>
      </c>
      <c r="E21" s="37" t="s">
        <v>52</v>
      </c>
      <c r="F21" s="37" t="s">
        <v>52</v>
      </c>
      <c r="G21" s="37" t="s">
        <v>52</v>
      </c>
      <c r="H21" s="37" t="s">
        <v>52</v>
      </c>
      <c r="I21" s="37" t="s">
        <v>52</v>
      </c>
      <c r="J21" s="37" t="s">
        <v>52</v>
      </c>
      <c r="K21" s="37" t="s">
        <v>52</v>
      </c>
      <c r="L21" s="37" t="s">
        <v>52</v>
      </c>
      <c r="M21" s="37" t="s">
        <v>52</v>
      </c>
      <c r="N21" s="37" t="s">
        <v>52</v>
      </c>
      <c r="O21" s="37" t="s">
        <v>53</v>
      </c>
      <c r="P21" s="37" t="s">
        <v>52</v>
      </c>
      <c r="Q21" s="40" t="s">
        <v>84</v>
      </c>
      <c r="R21" s="44">
        <f t="shared" si="0"/>
        <v>9.0210000000000008</v>
      </c>
      <c r="S21" s="37" t="s">
        <v>51</v>
      </c>
      <c r="T21" s="37">
        <v>1</v>
      </c>
      <c r="U21" s="44">
        <v>9.0210000000000008</v>
      </c>
      <c r="V21" s="40" t="s">
        <v>83</v>
      </c>
      <c r="W21" s="40" t="s">
        <v>120</v>
      </c>
    </row>
    <row r="22" spans="2:23" s="41" customFormat="1" ht="32.25" customHeight="1" x14ac:dyDescent="0.25">
      <c r="B22" s="37">
        <v>5</v>
      </c>
      <c r="C22" s="38">
        <v>44196</v>
      </c>
      <c r="D22" s="37" t="s">
        <v>52</v>
      </c>
      <c r="E22" s="37" t="s">
        <v>52</v>
      </c>
      <c r="F22" s="37" t="s">
        <v>52</v>
      </c>
      <c r="G22" s="37" t="s">
        <v>52</v>
      </c>
      <c r="H22" s="37" t="s">
        <v>52</v>
      </c>
      <c r="I22" s="37" t="s">
        <v>52</v>
      </c>
      <c r="J22" s="37" t="s">
        <v>52</v>
      </c>
      <c r="K22" s="37" t="s">
        <v>52</v>
      </c>
      <c r="L22" s="37" t="s">
        <v>52</v>
      </c>
      <c r="M22" s="37" t="s">
        <v>52</v>
      </c>
      <c r="N22" s="37" t="s">
        <v>52</v>
      </c>
      <c r="O22" s="37" t="s">
        <v>53</v>
      </c>
      <c r="P22" s="37" t="s">
        <v>52</v>
      </c>
      <c r="Q22" s="40" t="s">
        <v>101</v>
      </c>
      <c r="R22" s="39">
        <f>U22/T22</f>
        <v>6.4666666666666659</v>
      </c>
      <c r="S22" s="37" t="s">
        <v>51</v>
      </c>
      <c r="T22" s="42">
        <v>3</v>
      </c>
      <c r="U22" s="58">
        <v>19.399999999999999</v>
      </c>
      <c r="V22" s="43" t="s">
        <v>93</v>
      </c>
      <c r="W22" s="43" t="s">
        <v>146</v>
      </c>
    </row>
    <row r="23" spans="2:23" s="47" customFormat="1" ht="15.75" x14ac:dyDescent="0.25">
      <c r="B23" s="37">
        <v>6</v>
      </c>
      <c r="C23" s="48">
        <v>44196</v>
      </c>
      <c r="D23" s="37" t="s">
        <v>52</v>
      </c>
      <c r="E23" s="37" t="s">
        <v>52</v>
      </c>
      <c r="F23" s="37" t="s">
        <v>52</v>
      </c>
      <c r="G23" s="37" t="s">
        <v>52</v>
      </c>
      <c r="H23" s="37" t="s">
        <v>52</v>
      </c>
      <c r="I23" s="37" t="s">
        <v>52</v>
      </c>
      <c r="J23" s="37" t="s">
        <v>52</v>
      </c>
      <c r="K23" s="37" t="s">
        <v>52</v>
      </c>
      <c r="L23" s="37" t="s">
        <v>52</v>
      </c>
      <c r="M23" s="37" t="s">
        <v>52</v>
      </c>
      <c r="N23" s="37" t="s">
        <v>52</v>
      </c>
      <c r="O23" s="37" t="s">
        <v>53</v>
      </c>
      <c r="P23" s="37" t="s">
        <v>52</v>
      </c>
      <c r="Q23" s="65" t="s">
        <v>88</v>
      </c>
      <c r="R23" s="66">
        <f t="shared" ref="R23" si="2">U23/T23</f>
        <v>5.1419201786212669E-2</v>
      </c>
      <c r="S23" s="50" t="s">
        <v>59</v>
      </c>
      <c r="T23" s="67">
        <v>35.83</v>
      </c>
      <c r="U23" s="68">
        <v>1.8423499999999999</v>
      </c>
      <c r="V23" s="69" t="s">
        <v>79</v>
      </c>
      <c r="W23" s="69" t="s">
        <v>132</v>
      </c>
    </row>
    <row r="24" spans="2:23" s="47" customFormat="1" ht="15.75" x14ac:dyDescent="0.25">
      <c r="B24" s="37">
        <v>7</v>
      </c>
      <c r="C24" s="48">
        <v>44196</v>
      </c>
      <c r="D24" s="37" t="s">
        <v>52</v>
      </c>
      <c r="E24" s="37" t="s">
        <v>52</v>
      </c>
      <c r="F24" s="37" t="s">
        <v>52</v>
      </c>
      <c r="G24" s="37" t="s">
        <v>52</v>
      </c>
      <c r="H24" s="37" t="s">
        <v>52</v>
      </c>
      <c r="I24" s="37" t="s">
        <v>52</v>
      </c>
      <c r="J24" s="37" t="s">
        <v>52</v>
      </c>
      <c r="K24" s="37" t="s">
        <v>52</v>
      </c>
      <c r="L24" s="37" t="s">
        <v>52</v>
      </c>
      <c r="M24" s="37" t="s">
        <v>52</v>
      </c>
      <c r="N24" s="37" t="s">
        <v>52</v>
      </c>
      <c r="O24" s="37" t="s">
        <v>53</v>
      </c>
      <c r="P24" s="37" t="s">
        <v>52</v>
      </c>
      <c r="Q24" s="65" t="s">
        <v>80</v>
      </c>
      <c r="R24" s="66">
        <f t="shared" si="0"/>
        <v>5.2019973718791065E-2</v>
      </c>
      <c r="S24" s="50" t="s">
        <v>59</v>
      </c>
      <c r="T24" s="67">
        <f>35.83+40.27</f>
        <v>76.099999999999994</v>
      </c>
      <c r="U24" s="68">
        <f>1.86388+2.09484</f>
        <v>3.95872</v>
      </c>
      <c r="V24" s="69" t="s">
        <v>79</v>
      </c>
      <c r="W24" s="69" t="s">
        <v>132</v>
      </c>
    </row>
    <row r="25" spans="2:23" s="47" customFormat="1" ht="15.75" x14ac:dyDescent="0.25">
      <c r="B25" s="37">
        <v>8</v>
      </c>
      <c r="C25" s="48">
        <v>44196</v>
      </c>
      <c r="D25" s="37" t="s">
        <v>52</v>
      </c>
      <c r="E25" s="37" t="s">
        <v>52</v>
      </c>
      <c r="F25" s="37" t="s">
        <v>52</v>
      </c>
      <c r="G25" s="37" t="s">
        <v>52</v>
      </c>
      <c r="H25" s="37" t="s">
        <v>52</v>
      </c>
      <c r="I25" s="37" t="s">
        <v>52</v>
      </c>
      <c r="J25" s="37" t="s">
        <v>52</v>
      </c>
      <c r="K25" s="37" t="s">
        <v>52</v>
      </c>
      <c r="L25" s="37" t="s">
        <v>52</v>
      </c>
      <c r="M25" s="37" t="s">
        <v>52</v>
      </c>
      <c r="N25" s="37" t="s">
        <v>52</v>
      </c>
      <c r="O25" s="37" t="s">
        <v>53</v>
      </c>
      <c r="P25" s="37" t="s">
        <v>52</v>
      </c>
      <c r="Q25" s="65" t="s">
        <v>96</v>
      </c>
      <c r="R25" s="66">
        <f t="shared" si="0"/>
        <v>0.15101229508196723</v>
      </c>
      <c r="S25" s="50" t="s">
        <v>59</v>
      </c>
      <c r="T25" s="67">
        <v>12.2</v>
      </c>
      <c r="U25" s="68">
        <v>1.8423499999999999</v>
      </c>
      <c r="V25" s="69" t="s">
        <v>95</v>
      </c>
      <c r="W25" s="69" t="s">
        <v>112</v>
      </c>
    </row>
    <row r="26" spans="2:23" s="47" customFormat="1" ht="15.75" x14ac:dyDescent="0.25">
      <c r="B26" s="37">
        <v>9</v>
      </c>
      <c r="C26" s="48">
        <v>44196</v>
      </c>
      <c r="D26" s="37" t="s">
        <v>52</v>
      </c>
      <c r="E26" s="37" t="s">
        <v>52</v>
      </c>
      <c r="F26" s="37" t="s">
        <v>52</v>
      </c>
      <c r="G26" s="37" t="s">
        <v>52</v>
      </c>
      <c r="H26" s="37" t="s">
        <v>52</v>
      </c>
      <c r="I26" s="37" t="s">
        <v>52</v>
      </c>
      <c r="J26" s="37" t="s">
        <v>52</v>
      </c>
      <c r="K26" s="37" t="s">
        <v>52</v>
      </c>
      <c r="L26" s="37" t="s">
        <v>52</v>
      </c>
      <c r="M26" s="37" t="s">
        <v>52</v>
      </c>
      <c r="N26" s="37" t="s">
        <v>52</v>
      </c>
      <c r="O26" s="37" t="s">
        <v>53</v>
      </c>
      <c r="P26" s="37" t="s">
        <v>52</v>
      </c>
      <c r="Q26" s="65" t="s">
        <v>99</v>
      </c>
      <c r="R26" s="66">
        <f t="shared" si="0"/>
        <v>1.8522841626869901</v>
      </c>
      <c r="S26" s="50" t="s">
        <v>100</v>
      </c>
      <c r="T26" s="67">
        <v>79.696600000000004</v>
      </c>
      <c r="U26" s="68">
        <v>147.62074999999999</v>
      </c>
      <c r="V26" s="69" t="s">
        <v>95</v>
      </c>
      <c r="W26" s="69" t="s">
        <v>133</v>
      </c>
    </row>
    <row r="27" spans="2:23" s="47" customFormat="1" ht="22.5" customHeight="1" x14ac:dyDescent="0.25">
      <c r="B27" s="37">
        <v>10</v>
      </c>
      <c r="C27" s="48">
        <v>44196</v>
      </c>
      <c r="D27" s="37" t="s">
        <v>52</v>
      </c>
      <c r="E27" s="37" t="s">
        <v>52</v>
      </c>
      <c r="F27" s="37" t="s">
        <v>52</v>
      </c>
      <c r="G27" s="37" t="s">
        <v>52</v>
      </c>
      <c r="H27" s="37" t="s">
        <v>52</v>
      </c>
      <c r="I27" s="37" t="s">
        <v>52</v>
      </c>
      <c r="J27" s="37" t="s">
        <v>52</v>
      </c>
      <c r="K27" s="37" t="s">
        <v>52</v>
      </c>
      <c r="L27" s="37" t="s">
        <v>52</v>
      </c>
      <c r="M27" s="37" t="s">
        <v>52</v>
      </c>
      <c r="N27" s="37" t="s">
        <v>52</v>
      </c>
      <c r="O27" s="37" t="s">
        <v>53</v>
      </c>
      <c r="P27" s="37" t="s">
        <v>52</v>
      </c>
      <c r="Q27" s="46" t="s">
        <v>60</v>
      </c>
      <c r="R27" s="45">
        <f t="shared" ref="R27" si="3">U27/T27</f>
        <v>3.6</v>
      </c>
      <c r="S27" s="37" t="s">
        <v>54</v>
      </c>
      <c r="T27" s="50">
        <v>1</v>
      </c>
      <c r="U27" s="35">
        <v>3.6</v>
      </c>
      <c r="V27" s="53" t="s">
        <v>90</v>
      </c>
      <c r="W27" s="53" t="s">
        <v>157</v>
      </c>
    </row>
    <row r="28" spans="2:23" s="41" customFormat="1" ht="34.5" customHeight="1" x14ac:dyDescent="0.25">
      <c r="B28" s="37">
        <v>11</v>
      </c>
      <c r="C28" s="48">
        <v>44196</v>
      </c>
      <c r="D28" s="37" t="s">
        <v>52</v>
      </c>
      <c r="E28" s="37" t="s">
        <v>52</v>
      </c>
      <c r="F28" s="37" t="s">
        <v>52</v>
      </c>
      <c r="G28" s="37" t="s">
        <v>52</v>
      </c>
      <c r="H28" s="37" t="s">
        <v>52</v>
      </c>
      <c r="I28" s="37" t="s">
        <v>52</v>
      </c>
      <c r="J28" s="37" t="s">
        <v>52</v>
      </c>
      <c r="K28" s="37" t="s">
        <v>52</v>
      </c>
      <c r="L28" s="37" t="s">
        <v>52</v>
      </c>
      <c r="M28" s="37" t="s">
        <v>52</v>
      </c>
      <c r="N28" s="37" t="s">
        <v>52</v>
      </c>
      <c r="O28" s="37" t="s">
        <v>53</v>
      </c>
      <c r="P28" s="37" t="s">
        <v>52</v>
      </c>
      <c r="Q28" s="46" t="s">
        <v>60</v>
      </c>
      <c r="R28" s="45">
        <f t="shared" ref="R28:R31" si="4">U28/T28</f>
        <v>53.027900000000002</v>
      </c>
      <c r="S28" s="37" t="s">
        <v>54</v>
      </c>
      <c r="T28" s="50">
        <v>1</v>
      </c>
      <c r="U28" s="45">
        <v>53.027900000000002</v>
      </c>
      <c r="V28" s="40" t="s">
        <v>89</v>
      </c>
      <c r="W28" s="53" t="s">
        <v>145</v>
      </c>
    </row>
    <row r="29" spans="2:23" s="41" customFormat="1" ht="27.75" customHeight="1" x14ac:dyDescent="0.25">
      <c r="B29" s="37">
        <v>12</v>
      </c>
      <c r="C29" s="48">
        <v>44196</v>
      </c>
      <c r="D29" s="37" t="s">
        <v>52</v>
      </c>
      <c r="E29" s="37" t="s">
        <v>52</v>
      </c>
      <c r="F29" s="37" t="s">
        <v>52</v>
      </c>
      <c r="G29" s="37" t="s">
        <v>52</v>
      </c>
      <c r="H29" s="37" t="s">
        <v>52</v>
      </c>
      <c r="I29" s="37" t="s">
        <v>52</v>
      </c>
      <c r="J29" s="37" t="s">
        <v>52</v>
      </c>
      <c r="K29" s="37" t="s">
        <v>52</v>
      </c>
      <c r="L29" s="37" t="s">
        <v>52</v>
      </c>
      <c r="M29" s="37" t="s">
        <v>52</v>
      </c>
      <c r="N29" s="37" t="s">
        <v>52</v>
      </c>
      <c r="O29" s="37" t="s">
        <v>53</v>
      </c>
      <c r="P29" s="37" t="s">
        <v>52</v>
      </c>
      <c r="Q29" s="46" t="s">
        <v>60</v>
      </c>
      <c r="R29" s="45">
        <f t="shared" ref="R29:R30" si="5">U29/T29</f>
        <v>2.4</v>
      </c>
      <c r="S29" s="37" t="s">
        <v>54</v>
      </c>
      <c r="T29" s="50">
        <v>1</v>
      </c>
      <c r="U29" s="45">
        <v>2.4</v>
      </c>
      <c r="V29" s="40" t="s">
        <v>123</v>
      </c>
      <c r="W29" s="53" t="s">
        <v>124</v>
      </c>
    </row>
    <row r="30" spans="2:23" s="41" customFormat="1" ht="27.75" customHeight="1" x14ac:dyDescent="0.25">
      <c r="B30" s="37">
        <v>13</v>
      </c>
      <c r="C30" s="48">
        <v>44196</v>
      </c>
      <c r="D30" s="37" t="s">
        <v>52</v>
      </c>
      <c r="E30" s="37" t="s">
        <v>52</v>
      </c>
      <c r="F30" s="37" t="s">
        <v>52</v>
      </c>
      <c r="G30" s="37" t="s">
        <v>52</v>
      </c>
      <c r="H30" s="37" t="s">
        <v>52</v>
      </c>
      <c r="I30" s="37" t="s">
        <v>52</v>
      </c>
      <c r="J30" s="37" t="s">
        <v>52</v>
      </c>
      <c r="K30" s="37" t="s">
        <v>52</v>
      </c>
      <c r="L30" s="37" t="s">
        <v>52</v>
      </c>
      <c r="M30" s="37" t="s">
        <v>52</v>
      </c>
      <c r="N30" s="37" t="s">
        <v>52</v>
      </c>
      <c r="O30" s="37" t="s">
        <v>53</v>
      </c>
      <c r="P30" s="37" t="s">
        <v>52</v>
      </c>
      <c r="Q30" s="46" t="s">
        <v>60</v>
      </c>
      <c r="R30" s="45">
        <f t="shared" si="5"/>
        <v>5</v>
      </c>
      <c r="S30" s="37" t="s">
        <v>54</v>
      </c>
      <c r="T30" s="50">
        <v>1</v>
      </c>
      <c r="U30" s="45">
        <v>5</v>
      </c>
      <c r="V30" s="40" t="s">
        <v>138</v>
      </c>
      <c r="W30" s="53" t="s">
        <v>139</v>
      </c>
    </row>
    <row r="31" spans="2:23" s="41" customFormat="1" ht="27.75" customHeight="1" x14ac:dyDescent="0.25">
      <c r="B31" s="37">
        <v>14</v>
      </c>
      <c r="C31" s="48">
        <v>44196</v>
      </c>
      <c r="D31" s="37" t="s">
        <v>52</v>
      </c>
      <c r="E31" s="37" t="s">
        <v>52</v>
      </c>
      <c r="F31" s="37" t="s">
        <v>52</v>
      </c>
      <c r="G31" s="37" t="s">
        <v>52</v>
      </c>
      <c r="H31" s="37" t="s">
        <v>52</v>
      </c>
      <c r="I31" s="37" t="s">
        <v>52</v>
      </c>
      <c r="J31" s="37" t="s">
        <v>52</v>
      </c>
      <c r="K31" s="37" t="s">
        <v>52</v>
      </c>
      <c r="L31" s="37" t="s">
        <v>52</v>
      </c>
      <c r="M31" s="37" t="s">
        <v>52</v>
      </c>
      <c r="N31" s="37" t="s">
        <v>52</v>
      </c>
      <c r="O31" s="37" t="s">
        <v>53</v>
      </c>
      <c r="P31" s="37" t="s">
        <v>52</v>
      </c>
      <c r="Q31" s="46" t="s">
        <v>60</v>
      </c>
      <c r="R31" s="45">
        <f t="shared" si="4"/>
        <v>3</v>
      </c>
      <c r="S31" s="37" t="s">
        <v>54</v>
      </c>
      <c r="T31" s="50">
        <v>1</v>
      </c>
      <c r="U31" s="45">
        <v>3</v>
      </c>
      <c r="V31" s="40" t="s">
        <v>98</v>
      </c>
      <c r="W31" s="53" t="s">
        <v>122</v>
      </c>
    </row>
    <row r="32" spans="2:23" s="41" customFormat="1" ht="35.25" customHeight="1" x14ac:dyDescent="0.25">
      <c r="B32" s="37">
        <v>15</v>
      </c>
      <c r="C32" s="48">
        <v>44196</v>
      </c>
      <c r="D32" s="37" t="s">
        <v>52</v>
      </c>
      <c r="E32" s="37" t="s">
        <v>52</v>
      </c>
      <c r="F32" s="37" t="s">
        <v>52</v>
      </c>
      <c r="G32" s="37" t="s">
        <v>52</v>
      </c>
      <c r="H32" s="37" t="s">
        <v>52</v>
      </c>
      <c r="I32" s="37" t="s">
        <v>52</v>
      </c>
      <c r="J32" s="37" t="s">
        <v>52</v>
      </c>
      <c r="K32" s="37" t="s">
        <v>52</v>
      </c>
      <c r="L32" s="37" t="s">
        <v>52</v>
      </c>
      <c r="M32" s="37" t="s">
        <v>52</v>
      </c>
      <c r="N32" s="37" t="s">
        <v>52</v>
      </c>
      <c r="O32" s="37" t="s">
        <v>53</v>
      </c>
      <c r="P32" s="37" t="s">
        <v>52</v>
      </c>
      <c r="Q32" s="49" t="s">
        <v>73</v>
      </c>
      <c r="R32" s="45">
        <f t="shared" si="0"/>
        <v>10.760400000000001</v>
      </c>
      <c r="S32" s="37" t="s">
        <v>51</v>
      </c>
      <c r="T32" s="50">
        <v>1</v>
      </c>
      <c r="U32" s="45">
        <v>10.760400000000001</v>
      </c>
      <c r="V32" s="40" t="s">
        <v>72</v>
      </c>
      <c r="W32" s="53" t="s">
        <v>147</v>
      </c>
    </row>
    <row r="33" spans="2:23" s="41" customFormat="1" ht="31.5" x14ac:dyDescent="0.25">
      <c r="B33" s="37">
        <v>16</v>
      </c>
      <c r="C33" s="48">
        <v>44196</v>
      </c>
      <c r="D33" s="37" t="s">
        <v>52</v>
      </c>
      <c r="E33" s="37" t="s">
        <v>52</v>
      </c>
      <c r="F33" s="37" t="s">
        <v>52</v>
      </c>
      <c r="G33" s="37" t="s">
        <v>52</v>
      </c>
      <c r="H33" s="37" t="s">
        <v>52</v>
      </c>
      <c r="I33" s="37" t="s">
        <v>52</v>
      </c>
      <c r="J33" s="37" t="s">
        <v>52</v>
      </c>
      <c r="K33" s="37" t="s">
        <v>52</v>
      </c>
      <c r="L33" s="37" t="s">
        <v>52</v>
      </c>
      <c r="M33" s="37" t="s">
        <v>52</v>
      </c>
      <c r="N33" s="37" t="s">
        <v>52</v>
      </c>
      <c r="O33" s="37" t="s">
        <v>53</v>
      </c>
      <c r="P33" s="37" t="s">
        <v>52</v>
      </c>
      <c r="Q33" s="46" t="s">
        <v>61</v>
      </c>
      <c r="R33" s="45">
        <f t="shared" si="0"/>
        <v>19.788709999999998</v>
      </c>
      <c r="S33" s="37" t="s">
        <v>54</v>
      </c>
      <c r="T33" s="50">
        <v>1</v>
      </c>
      <c r="U33" s="45">
        <f>7.86377+11.92494</f>
        <v>19.788709999999998</v>
      </c>
      <c r="V33" s="46" t="s">
        <v>62</v>
      </c>
      <c r="W33" s="49" t="s">
        <v>144</v>
      </c>
    </row>
    <row r="34" spans="2:23" s="41" customFormat="1" ht="50.25" customHeight="1" x14ac:dyDescent="0.25">
      <c r="B34" s="37">
        <v>17</v>
      </c>
      <c r="C34" s="48">
        <v>44196</v>
      </c>
      <c r="D34" s="37" t="s">
        <v>52</v>
      </c>
      <c r="E34" s="37" t="s">
        <v>52</v>
      </c>
      <c r="F34" s="37" t="s">
        <v>52</v>
      </c>
      <c r="G34" s="37" t="s">
        <v>52</v>
      </c>
      <c r="H34" s="37" t="s">
        <v>52</v>
      </c>
      <c r="I34" s="37" t="s">
        <v>52</v>
      </c>
      <c r="J34" s="37" t="s">
        <v>52</v>
      </c>
      <c r="K34" s="37" t="s">
        <v>52</v>
      </c>
      <c r="L34" s="37" t="s">
        <v>52</v>
      </c>
      <c r="M34" s="37" t="s">
        <v>52</v>
      </c>
      <c r="N34" s="37" t="s">
        <v>52</v>
      </c>
      <c r="O34" s="37" t="s">
        <v>53</v>
      </c>
      <c r="P34" s="37" t="s">
        <v>52</v>
      </c>
      <c r="Q34" s="40" t="s">
        <v>81</v>
      </c>
      <c r="R34" s="45">
        <f t="shared" si="0"/>
        <v>3.95</v>
      </c>
      <c r="S34" s="37" t="s">
        <v>51</v>
      </c>
      <c r="T34" s="50">
        <v>2</v>
      </c>
      <c r="U34" s="45">
        <v>7.9</v>
      </c>
      <c r="V34" s="46" t="s">
        <v>118</v>
      </c>
      <c r="W34" s="46" t="s">
        <v>119</v>
      </c>
    </row>
    <row r="35" spans="2:23" s="41" customFormat="1" ht="50.25" customHeight="1" x14ac:dyDescent="0.25">
      <c r="B35" s="37">
        <v>18</v>
      </c>
      <c r="C35" s="48">
        <v>44196</v>
      </c>
      <c r="D35" s="37" t="s">
        <v>52</v>
      </c>
      <c r="E35" s="37" t="s">
        <v>52</v>
      </c>
      <c r="F35" s="37" t="s">
        <v>52</v>
      </c>
      <c r="G35" s="37" t="s">
        <v>52</v>
      </c>
      <c r="H35" s="37" t="s">
        <v>52</v>
      </c>
      <c r="I35" s="37" t="s">
        <v>52</v>
      </c>
      <c r="J35" s="37" t="s">
        <v>52</v>
      </c>
      <c r="K35" s="37" t="s">
        <v>52</v>
      </c>
      <c r="L35" s="37" t="s">
        <v>52</v>
      </c>
      <c r="M35" s="37" t="s">
        <v>52</v>
      </c>
      <c r="N35" s="37" t="s">
        <v>52</v>
      </c>
      <c r="O35" s="37" t="s">
        <v>53</v>
      </c>
      <c r="P35" s="37" t="s">
        <v>52</v>
      </c>
      <c r="Q35" s="40" t="s">
        <v>81</v>
      </c>
      <c r="R35" s="45">
        <f t="shared" ref="R35" si="6">U35/T35</f>
        <v>33.097099999999998</v>
      </c>
      <c r="S35" s="37" t="s">
        <v>51</v>
      </c>
      <c r="T35" s="50">
        <v>1</v>
      </c>
      <c r="U35" s="45">
        <v>33.097099999999998</v>
      </c>
      <c r="V35" s="46" t="s">
        <v>140</v>
      </c>
      <c r="W35" s="46" t="s">
        <v>141</v>
      </c>
    </row>
    <row r="36" spans="2:23" s="41" customFormat="1" ht="50.25" customHeight="1" x14ac:dyDescent="0.25">
      <c r="B36" s="37">
        <v>19</v>
      </c>
      <c r="C36" s="48">
        <v>44196</v>
      </c>
      <c r="D36" s="37" t="s">
        <v>52</v>
      </c>
      <c r="E36" s="37" t="s">
        <v>52</v>
      </c>
      <c r="F36" s="37" t="s">
        <v>52</v>
      </c>
      <c r="G36" s="37" t="s">
        <v>52</v>
      </c>
      <c r="H36" s="37" t="s">
        <v>52</v>
      </c>
      <c r="I36" s="37" t="s">
        <v>52</v>
      </c>
      <c r="J36" s="37" t="s">
        <v>52</v>
      </c>
      <c r="K36" s="37" t="s">
        <v>52</v>
      </c>
      <c r="L36" s="37" t="s">
        <v>52</v>
      </c>
      <c r="M36" s="37" t="s">
        <v>52</v>
      </c>
      <c r="N36" s="37" t="s">
        <v>52</v>
      </c>
      <c r="O36" s="37" t="s">
        <v>53</v>
      </c>
      <c r="P36" s="37" t="s">
        <v>52</v>
      </c>
      <c r="Q36" s="40" t="s">
        <v>81</v>
      </c>
      <c r="R36" s="45">
        <f t="shared" si="0"/>
        <v>15.055</v>
      </c>
      <c r="S36" s="37" t="s">
        <v>51</v>
      </c>
      <c r="T36" s="50">
        <v>1</v>
      </c>
      <c r="U36" s="45">
        <v>15.055</v>
      </c>
      <c r="V36" s="46" t="s">
        <v>137</v>
      </c>
      <c r="W36" s="46" t="s">
        <v>136</v>
      </c>
    </row>
    <row r="37" spans="2:23" s="41" customFormat="1" ht="15.75" x14ac:dyDescent="0.25">
      <c r="B37" s="37">
        <v>20</v>
      </c>
      <c r="C37" s="48">
        <v>44196</v>
      </c>
      <c r="D37" s="37" t="s">
        <v>52</v>
      </c>
      <c r="E37" s="37" t="s">
        <v>52</v>
      </c>
      <c r="F37" s="37" t="s">
        <v>52</v>
      </c>
      <c r="G37" s="37" t="s">
        <v>52</v>
      </c>
      <c r="H37" s="37" t="s">
        <v>52</v>
      </c>
      <c r="I37" s="37" t="s">
        <v>52</v>
      </c>
      <c r="J37" s="37" t="s">
        <v>52</v>
      </c>
      <c r="K37" s="37" t="s">
        <v>52</v>
      </c>
      <c r="L37" s="37" t="s">
        <v>52</v>
      </c>
      <c r="M37" s="37" t="s">
        <v>52</v>
      </c>
      <c r="N37" s="37" t="s">
        <v>52</v>
      </c>
      <c r="O37" s="37" t="s">
        <v>53</v>
      </c>
      <c r="P37" s="37" t="s">
        <v>52</v>
      </c>
      <c r="Q37" s="46" t="s">
        <v>149</v>
      </c>
      <c r="R37" s="45">
        <f>U37/T37</f>
        <v>143.04</v>
      </c>
      <c r="S37" s="37" t="s">
        <v>54</v>
      </c>
      <c r="T37" s="50">
        <v>1</v>
      </c>
      <c r="U37" s="45">
        <f>129.6+13.44</f>
        <v>143.04</v>
      </c>
      <c r="V37" s="46" t="s">
        <v>63</v>
      </c>
      <c r="W37" s="46" t="s">
        <v>150</v>
      </c>
    </row>
    <row r="38" spans="2:23" s="41" customFormat="1" ht="15.75" x14ac:dyDescent="0.25">
      <c r="B38" s="37">
        <v>21</v>
      </c>
      <c r="C38" s="48">
        <v>44196</v>
      </c>
      <c r="D38" s="37" t="s">
        <v>52</v>
      </c>
      <c r="E38" s="37" t="s">
        <v>52</v>
      </c>
      <c r="F38" s="37" t="s">
        <v>52</v>
      </c>
      <c r="G38" s="37" t="s">
        <v>52</v>
      </c>
      <c r="H38" s="37" t="s">
        <v>52</v>
      </c>
      <c r="I38" s="37" t="s">
        <v>52</v>
      </c>
      <c r="J38" s="37" t="s">
        <v>52</v>
      </c>
      <c r="K38" s="37" t="s">
        <v>52</v>
      </c>
      <c r="L38" s="37" t="s">
        <v>52</v>
      </c>
      <c r="M38" s="37" t="s">
        <v>52</v>
      </c>
      <c r="N38" s="37" t="s">
        <v>52</v>
      </c>
      <c r="O38" s="37" t="s">
        <v>53</v>
      </c>
      <c r="P38" s="37" t="s">
        <v>52</v>
      </c>
      <c r="Q38" s="46" t="s">
        <v>60</v>
      </c>
      <c r="R38" s="45">
        <f>U38/T38</f>
        <v>150</v>
      </c>
      <c r="S38" s="37" t="s">
        <v>54</v>
      </c>
      <c r="T38" s="50">
        <v>1</v>
      </c>
      <c r="U38" s="45">
        <v>150</v>
      </c>
      <c r="V38" s="46" t="s">
        <v>63</v>
      </c>
      <c r="W38" s="46" t="s">
        <v>148</v>
      </c>
    </row>
    <row r="39" spans="2:23" s="41" customFormat="1" ht="31.5" x14ac:dyDescent="0.25">
      <c r="B39" s="37">
        <v>22</v>
      </c>
      <c r="C39" s="48">
        <v>44196</v>
      </c>
      <c r="D39" s="37" t="s">
        <v>52</v>
      </c>
      <c r="E39" s="37" t="s">
        <v>52</v>
      </c>
      <c r="F39" s="37" t="s">
        <v>52</v>
      </c>
      <c r="G39" s="37" t="s">
        <v>52</v>
      </c>
      <c r="H39" s="37" t="s">
        <v>52</v>
      </c>
      <c r="I39" s="37" t="s">
        <v>52</v>
      </c>
      <c r="J39" s="37" t="s">
        <v>52</v>
      </c>
      <c r="K39" s="37" t="s">
        <v>52</v>
      </c>
      <c r="L39" s="37" t="s">
        <v>52</v>
      </c>
      <c r="M39" s="37" t="s">
        <v>52</v>
      </c>
      <c r="N39" s="37" t="s">
        <v>52</v>
      </c>
      <c r="O39" s="37" t="s">
        <v>53</v>
      </c>
      <c r="P39" s="37" t="s">
        <v>52</v>
      </c>
      <c r="Q39" s="49" t="s">
        <v>73</v>
      </c>
      <c r="R39" s="45">
        <f t="shared" ref="R39" si="7">U39/T39</f>
        <v>28.552759999999999</v>
      </c>
      <c r="S39" s="37" t="s">
        <v>54</v>
      </c>
      <c r="T39" s="50">
        <v>1</v>
      </c>
      <c r="U39" s="45">
        <v>28.552759999999999</v>
      </c>
      <c r="V39" s="46" t="s">
        <v>82</v>
      </c>
      <c r="W39" s="46" t="s">
        <v>131</v>
      </c>
    </row>
    <row r="40" spans="2:23" s="41" customFormat="1" ht="15.75" x14ac:dyDescent="0.25">
      <c r="B40" s="37">
        <v>23</v>
      </c>
      <c r="C40" s="48">
        <v>44196</v>
      </c>
      <c r="D40" s="37" t="s">
        <v>52</v>
      </c>
      <c r="E40" s="37" t="s">
        <v>52</v>
      </c>
      <c r="F40" s="37" t="s">
        <v>52</v>
      </c>
      <c r="G40" s="37" t="s">
        <v>52</v>
      </c>
      <c r="H40" s="37" t="s">
        <v>52</v>
      </c>
      <c r="I40" s="37" t="s">
        <v>52</v>
      </c>
      <c r="J40" s="37" t="s">
        <v>52</v>
      </c>
      <c r="K40" s="37" t="s">
        <v>52</v>
      </c>
      <c r="L40" s="37" t="s">
        <v>52</v>
      </c>
      <c r="M40" s="37" t="s">
        <v>52</v>
      </c>
      <c r="N40" s="37" t="s">
        <v>52</v>
      </c>
      <c r="O40" s="37" t="s">
        <v>53</v>
      </c>
      <c r="P40" s="37" t="s">
        <v>52</v>
      </c>
      <c r="Q40" s="49" t="s">
        <v>105</v>
      </c>
      <c r="R40" s="45">
        <f t="shared" ref="R40:R41" si="8">U40/T40</f>
        <v>9.8333333333333339</v>
      </c>
      <c r="S40" s="37" t="s">
        <v>109</v>
      </c>
      <c r="T40" s="50">
        <v>3</v>
      </c>
      <c r="U40" s="45">
        <v>29.5</v>
      </c>
      <c r="V40" s="46" t="s">
        <v>104</v>
      </c>
      <c r="W40" s="46" t="s">
        <v>151</v>
      </c>
    </row>
    <row r="41" spans="2:23" s="41" customFormat="1" ht="15.75" x14ac:dyDescent="0.25">
      <c r="B41" s="37">
        <v>24</v>
      </c>
      <c r="C41" s="48">
        <v>44196</v>
      </c>
      <c r="D41" s="37" t="s">
        <v>52</v>
      </c>
      <c r="E41" s="37" t="s">
        <v>52</v>
      </c>
      <c r="F41" s="37" t="s">
        <v>52</v>
      </c>
      <c r="G41" s="37" t="s">
        <v>52</v>
      </c>
      <c r="H41" s="37" t="s">
        <v>52</v>
      </c>
      <c r="I41" s="37" t="s">
        <v>52</v>
      </c>
      <c r="J41" s="37" t="s">
        <v>52</v>
      </c>
      <c r="K41" s="37" t="s">
        <v>52</v>
      </c>
      <c r="L41" s="37" t="s">
        <v>52</v>
      </c>
      <c r="M41" s="37" t="s">
        <v>52</v>
      </c>
      <c r="N41" s="37" t="s">
        <v>52</v>
      </c>
      <c r="O41" s="37" t="s">
        <v>53</v>
      </c>
      <c r="P41" s="37" t="s">
        <v>52</v>
      </c>
      <c r="Q41" s="49" t="s">
        <v>108</v>
      </c>
      <c r="R41" s="45">
        <f t="shared" si="8"/>
        <v>3.5840000000000001</v>
      </c>
      <c r="S41" s="37" t="s">
        <v>109</v>
      </c>
      <c r="T41" s="50">
        <v>1</v>
      </c>
      <c r="U41" s="45">
        <v>3.5840000000000001</v>
      </c>
      <c r="V41" s="46" t="s">
        <v>107</v>
      </c>
      <c r="W41" s="46" t="s">
        <v>168</v>
      </c>
    </row>
    <row r="42" spans="2:23" s="41" customFormat="1" ht="31.5" x14ac:dyDescent="0.25">
      <c r="B42" s="37">
        <v>25</v>
      </c>
      <c r="C42" s="48">
        <v>44196</v>
      </c>
      <c r="D42" s="37" t="s">
        <v>52</v>
      </c>
      <c r="E42" s="37" t="s">
        <v>52</v>
      </c>
      <c r="F42" s="37" t="s">
        <v>52</v>
      </c>
      <c r="G42" s="37" t="s">
        <v>52</v>
      </c>
      <c r="H42" s="37" t="s">
        <v>52</v>
      </c>
      <c r="I42" s="37" t="s">
        <v>52</v>
      </c>
      <c r="J42" s="37" t="s">
        <v>52</v>
      </c>
      <c r="K42" s="37" t="s">
        <v>52</v>
      </c>
      <c r="L42" s="37" t="s">
        <v>52</v>
      </c>
      <c r="M42" s="37" t="s">
        <v>52</v>
      </c>
      <c r="N42" s="37" t="s">
        <v>52</v>
      </c>
      <c r="O42" s="37" t="s">
        <v>53</v>
      </c>
      <c r="P42" s="37" t="s">
        <v>52</v>
      </c>
      <c r="Q42" s="46" t="s">
        <v>64</v>
      </c>
      <c r="R42" s="45">
        <f t="shared" ref="R42:R44" si="9">U42/T42</f>
        <v>0.33021428571428574</v>
      </c>
      <c r="S42" s="37" t="s">
        <v>51</v>
      </c>
      <c r="T42" s="50">
        <v>14</v>
      </c>
      <c r="U42" s="45">
        <v>4.6230000000000002</v>
      </c>
      <c r="V42" s="46" t="s">
        <v>65</v>
      </c>
      <c r="W42" s="49" t="s">
        <v>155</v>
      </c>
    </row>
    <row r="43" spans="2:23" s="41" customFormat="1" ht="31.5" x14ac:dyDescent="0.25">
      <c r="B43" s="37">
        <v>26</v>
      </c>
      <c r="C43" s="48">
        <v>44196</v>
      </c>
      <c r="D43" s="37" t="s">
        <v>52</v>
      </c>
      <c r="E43" s="37" t="s">
        <v>52</v>
      </c>
      <c r="F43" s="37" t="s">
        <v>52</v>
      </c>
      <c r="G43" s="37" t="s">
        <v>52</v>
      </c>
      <c r="H43" s="37" t="s">
        <v>52</v>
      </c>
      <c r="I43" s="37" t="s">
        <v>52</v>
      </c>
      <c r="J43" s="37" t="s">
        <v>52</v>
      </c>
      <c r="K43" s="37" t="s">
        <v>52</v>
      </c>
      <c r="L43" s="37" t="s">
        <v>52</v>
      </c>
      <c r="M43" s="37" t="s">
        <v>52</v>
      </c>
      <c r="N43" s="37" t="s">
        <v>52</v>
      </c>
      <c r="O43" s="37" t="s">
        <v>53</v>
      </c>
      <c r="P43" s="37" t="s">
        <v>52</v>
      </c>
      <c r="Q43" s="46" t="s">
        <v>67</v>
      </c>
      <c r="R43" s="45">
        <f t="shared" si="9"/>
        <v>33.493609999999997</v>
      </c>
      <c r="S43" s="37" t="s">
        <v>54</v>
      </c>
      <c r="T43" s="50">
        <v>1</v>
      </c>
      <c r="U43" s="45">
        <v>33.493609999999997</v>
      </c>
      <c r="V43" s="46" t="s">
        <v>66</v>
      </c>
      <c r="W43" s="49" t="s">
        <v>160</v>
      </c>
    </row>
    <row r="44" spans="2:23" s="47" customFormat="1" ht="33" customHeight="1" x14ac:dyDescent="0.25">
      <c r="B44" s="37">
        <v>27</v>
      </c>
      <c r="C44" s="48">
        <v>44196</v>
      </c>
      <c r="D44" s="37" t="s">
        <v>52</v>
      </c>
      <c r="E44" s="37" t="s">
        <v>52</v>
      </c>
      <c r="F44" s="37" t="s">
        <v>52</v>
      </c>
      <c r="G44" s="37" t="s">
        <v>52</v>
      </c>
      <c r="H44" s="37" t="s">
        <v>52</v>
      </c>
      <c r="I44" s="37" t="s">
        <v>52</v>
      </c>
      <c r="J44" s="37" t="s">
        <v>52</v>
      </c>
      <c r="K44" s="37" t="s">
        <v>52</v>
      </c>
      <c r="L44" s="37" t="s">
        <v>52</v>
      </c>
      <c r="M44" s="37" t="s">
        <v>52</v>
      </c>
      <c r="N44" s="37" t="s">
        <v>52</v>
      </c>
      <c r="O44" s="37" t="s">
        <v>53</v>
      </c>
      <c r="P44" s="37" t="s">
        <v>52</v>
      </c>
      <c r="Q44" s="40" t="s">
        <v>58</v>
      </c>
      <c r="R44" s="45">
        <f t="shared" si="9"/>
        <v>15.8</v>
      </c>
      <c r="S44" s="37" t="s">
        <v>54</v>
      </c>
      <c r="T44" s="50">
        <v>1</v>
      </c>
      <c r="U44" s="45">
        <v>15.8</v>
      </c>
      <c r="V44" s="51" t="s">
        <v>68</v>
      </c>
      <c r="W44" s="46" t="s">
        <v>161</v>
      </c>
    </row>
    <row r="45" spans="2:23" s="19" customFormat="1" x14ac:dyDescent="0.25"/>
    <row r="46" spans="2:23" s="19" customFormat="1" x14ac:dyDescent="0.25">
      <c r="B46" s="19" t="str">
        <f>'(1) Приобретение электроэнергии'!B23</f>
        <v>* Информация представлена при наличии документов по состоянию на 10.02.2021</v>
      </c>
    </row>
    <row r="47" spans="2:23" s="19" customFormat="1" x14ac:dyDescent="0.25"/>
    <row r="48" spans="2:23" s="19" customFormat="1" x14ac:dyDescent="0.25">
      <c r="T48" s="32"/>
      <c r="U48" s="32"/>
    </row>
    <row r="49" s="19" customFormat="1" x14ac:dyDescent="0.25"/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900-000000000000}"/>
  </hyperlinks>
  <pageMargins left="0" right="0" top="0.74803149606299213" bottom="0.74803149606299213" header="0.31496062992125984" footer="0.31496062992125984"/>
  <pageSetup paperSize="9" scale="4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35"/>
  <sheetViews>
    <sheetView tabSelected="1" zoomScale="84" zoomScaleNormal="84" workbookViewId="0">
      <selection activeCell="T32" sqref="T32"/>
    </sheetView>
  </sheetViews>
  <sheetFormatPr defaultRowHeight="15" x14ac:dyDescent="0.25"/>
  <cols>
    <col min="1" max="1" width="2.7109375" customWidth="1"/>
    <col min="3" max="3" width="12.5703125" customWidth="1"/>
    <col min="4" max="4" width="12" customWidth="1"/>
    <col min="5" max="5" width="13.5703125" customWidth="1"/>
    <col min="6" max="6" width="11.140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0.2851562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20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48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январь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3" t="s">
        <v>4</v>
      </c>
      <c r="C12" s="63" t="s">
        <v>5</v>
      </c>
      <c r="D12" s="63" t="s">
        <v>6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 t="s">
        <v>7</v>
      </c>
      <c r="R12" s="63" t="s">
        <v>8</v>
      </c>
      <c r="S12" s="63" t="s">
        <v>9</v>
      </c>
      <c r="T12" s="63" t="s">
        <v>10</v>
      </c>
      <c r="U12" s="63" t="s">
        <v>11</v>
      </c>
      <c r="V12" s="63" t="s">
        <v>12</v>
      </c>
      <c r="W12" s="63" t="s">
        <v>13</v>
      </c>
    </row>
    <row r="13" spans="2:23" s="7" customFormat="1" ht="15.75" x14ac:dyDescent="0.25">
      <c r="B13" s="63"/>
      <c r="C13" s="63"/>
      <c r="D13" s="63" t="s">
        <v>14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 t="s">
        <v>15</v>
      </c>
      <c r="P13" s="63"/>
      <c r="Q13" s="63"/>
      <c r="R13" s="63"/>
      <c r="S13" s="63"/>
      <c r="T13" s="63"/>
      <c r="U13" s="63"/>
      <c r="V13" s="63"/>
      <c r="W13" s="63"/>
    </row>
    <row r="14" spans="2:23" s="7" customFormat="1" ht="15.75" x14ac:dyDescent="0.25">
      <c r="B14" s="63"/>
      <c r="C14" s="63"/>
      <c r="D14" s="63" t="s">
        <v>16</v>
      </c>
      <c r="E14" s="63"/>
      <c r="F14" s="63"/>
      <c r="G14" s="63"/>
      <c r="H14" s="63"/>
      <c r="I14" s="63"/>
      <c r="J14" s="63"/>
      <c r="K14" s="63"/>
      <c r="L14" s="63"/>
      <c r="M14" s="63"/>
      <c r="N14" s="63" t="s">
        <v>17</v>
      </c>
      <c r="O14" s="63"/>
      <c r="P14" s="63"/>
      <c r="Q14" s="63"/>
      <c r="R14" s="63"/>
      <c r="S14" s="63"/>
      <c r="T14" s="63"/>
      <c r="U14" s="63"/>
      <c r="V14" s="63"/>
      <c r="W14" s="63"/>
    </row>
    <row r="15" spans="2:23" s="7" customFormat="1" ht="31.5" customHeight="1" x14ac:dyDescent="0.25">
      <c r="B15" s="63"/>
      <c r="C15" s="63"/>
      <c r="D15" s="63" t="s">
        <v>18</v>
      </c>
      <c r="E15" s="63"/>
      <c r="F15" s="63"/>
      <c r="G15" s="63" t="s">
        <v>19</v>
      </c>
      <c r="H15" s="63"/>
      <c r="I15" s="63"/>
      <c r="J15" s="63" t="s">
        <v>20</v>
      </c>
      <c r="K15" s="63"/>
      <c r="L15" s="63" t="s">
        <v>21</v>
      </c>
      <c r="M15" s="63"/>
      <c r="N15" s="63"/>
      <c r="O15" s="63" t="s">
        <v>22</v>
      </c>
      <c r="P15" s="63" t="s">
        <v>23</v>
      </c>
      <c r="Q15" s="63"/>
      <c r="R15" s="63"/>
      <c r="S15" s="63"/>
      <c r="T15" s="63"/>
      <c r="U15" s="63"/>
      <c r="V15" s="63"/>
      <c r="W15" s="63"/>
    </row>
    <row r="16" spans="2:23" s="7" customFormat="1" ht="78.75" x14ac:dyDescent="0.25">
      <c r="B16" s="63"/>
      <c r="C16" s="63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0" customFormat="1" ht="32.25" customHeight="1" x14ac:dyDescent="0.25">
      <c r="B18" s="37">
        <v>1</v>
      </c>
      <c r="C18" s="48">
        <v>44196</v>
      </c>
      <c r="D18" s="37" t="s">
        <v>52</v>
      </c>
      <c r="E18" s="37" t="s">
        <v>52</v>
      </c>
      <c r="F18" s="37" t="s">
        <v>52</v>
      </c>
      <c r="G18" s="37" t="s">
        <v>52</v>
      </c>
      <c r="H18" s="37" t="s">
        <v>52</v>
      </c>
      <c r="I18" s="37" t="s">
        <v>52</v>
      </c>
      <c r="J18" s="37" t="s">
        <v>52</v>
      </c>
      <c r="K18" s="37" t="s">
        <v>52</v>
      </c>
      <c r="L18" s="37" t="s">
        <v>52</v>
      </c>
      <c r="M18" s="37" t="s">
        <v>52</v>
      </c>
      <c r="N18" s="37" t="s">
        <v>52</v>
      </c>
      <c r="O18" s="37" t="s">
        <v>53</v>
      </c>
      <c r="P18" s="37" t="s">
        <v>52</v>
      </c>
      <c r="Q18" s="50" t="s">
        <v>76</v>
      </c>
      <c r="R18" s="45">
        <f>U18/T18</f>
        <v>3.4893731368639901E-2</v>
      </c>
      <c r="S18" s="50" t="s">
        <v>77</v>
      </c>
      <c r="T18" s="64">
        <v>4954.943770554426</v>
      </c>
      <c r="U18" s="64">
        <v>172.89647687644185</v>
      </c>
      <c r="V18" s="43" t="s">
        <v>78</v>
      </c>
      <c r="W18" s="50" t="s">
        <v>154</v>
      </c>
    </row>
    <row r="20" spans="2:23" x14ac:dyDescent="0.25">
      <c r="B20" t="str">
        <f>'(1) Приобретение электроэнергии'!B23</f>
        <v>* Информация представлена при наличии документов по состоянию на 10.02.2021</v>
      </c>
    </row>
    <row r="21" spans="2:23" x14ac:dyDescent="0.25">
      <c r="T21" s="25"/>
      <c r="U21" s="25"/>
    </row>
    <row r="22" spans="2:23" ht="15.75" x14ac:dyDescent="0.25">
      <c r="T22" s="24"/>
      <c r="U22" s="24"/>
    </row>
    <row r="23" spans="2:23" ht="15.75" x14ac:dyDescent="0.25">
      <c r="R23" s="21"/>
      <c r="S23" s="21"/>
      <c r="T23" s="24"/>
      <c r="U23" s="24"/>
    </row>
    <row r="24" spans="2:23" x14ac:dyDescent="0.25">
      <c r="R24" s="22"/>
      <c r="S24" s="22"/>
      <c r="T24" s="34"/>
      <c r="U24" s="34"/>
    </row>
    <row r="25" spans="2:23" x14ac:dyDescent="0.25">
      <c r="R25" s="22"/>
      <c r="S25" s="22"/>
      <c r="T25" s="34"/>
      <c r="U25" s="34"/>
    </row>
    <row r="26" spans="2:23" x14ac:dyDescent="0.25">
      <c r="R26" s="22"/>
      <c r="S26" s="22"/>
      <c r="T26" s="34"/>
      <c r="U26" s="34"/>
    </row>
    <row r="27" spans="2:23" x14ac:dyDescent="0.25">
      <c r="R27" s="21"/>
      <c r="S27" s="21"/>
      <c r="T27" s="55"/>
      <c r="U27" s="55"/>
    </row>
    <row r="28" spans="2:23" x14ac:dyDescent="0.25">
      <c r="R28" s="21"/>
      <c r="S28" s="21"/>
      <c r="T28" s="55"/>
      <c r="U28" s="55"/>
    </row>
    <row r="29" spans="2:23" x14ac:dyDescent="0.25">
      <c r="R29" s="21"/>
      <c r="S29" s="21"/>
      <c r="T29" s="60"/>
      <c r="U29" s="60"/>
    </row>
    <row r="30" spans="2:23" x14ac:dyDescent="0.25">
      <c r="T30" s="25"/>
      <c r="U30" s="25"/>
    </row>
    <row r="31" spans="2:23" x14ac:dyDescent="0.25">
      <c r="T31" s="55"/>
      <c r="U31" s="55"/>
    </row>
    <row r="32" spans="2:23" x14ac:dyDescent="0.25">
      <c r="T32" s="60"/>
      <c r="U32" s="60"/>
    </row>
    <row r="33" spans="20:21" x14ac:dyDescent="0.25">
      <c r="T33" s="62"/>
      <c r="U33" s="62"/>
    </row>
    <row r="34" spans="20:21" x14ac:dyDescent="0.25">
      <c r="T34" s="62"/>
      <c r="U34" s="62"/>
    </row>
    <row r="35" spans="20:21" x14ac:dyDescent="0.25">
      <c r="T35" s="61"/>
      <c r="U35" s="26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A00-000000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31"/>
  <sheetViews>
    <sheetView topLeftCell="A2" zoomScale="74" zoomScaleNormal="74" workbookViewId="0">
      <pane xSplit="3" ySplit="16" topLeftCell="D18" activePane="bottomRight" state="frozen"/>
      <selection activeCell="A2" sqref="A2"/>
      <selection pane="topRight" activeCell="D2" sqref="D2"/>
      <selection pane="bottomLeft" activeCell="A18" sqref="A18"/>
      <selection pane="bottomRight" activeCell="G25" sqref="G25"/>
    </sheetView>
  </sheetViews>
  <sheetFormatPr defaultRowHeight="15" x14ac:dyDescent="0.25"/>
  <cols>
    <col min="1" max="1" width="4.42578125" customWidth="1"/>
    <col min="2" max="2" width="12.7109375" customWidth="1"/>
    <col min="3" max="3" width="13.85546875" customWidth="1"/>
    <col min="4" max="4" width="11.28515625" customWidth="1"/>
    <col min="5" max="5" width="14.140625" customWidth="1"/>
    <col min="6" max="6" width="11.28515625" customWidth="1"/>
    <col min="7" max="7" width="10.7109375" customWidth="1"/>
    <col min="8" max="8" width="13.7109375" customWidth="1"/>
    <col min="9" max="9" width="11.28515625" customWidth="1"/>
    <col min="10" max="10" width="15.7109375" customWidth="1"/>
    <col min="11" max="11" width="14.42578125" customWidth="1"/>
    <col min="12" max="12" width="15.5703125" customWidth="1"/>
    <col min="13" max="13" width="14.85546875" customWidth="1"/>
    <col min="14" max="14" width="15.5703125" customWidth="1"/>
    <col min="15" max="15" width="17.5703125" customWidth="1"/>
    <col min="16" max="16" width="10.85546875" customWidth="1"/>
    <col min="17" max="17" width="23.140625" customWidth="1"/>
    <col min="18" max="18" width="13.140625" customWidth="1"/>
    <col min="19" max="19" width="12.42578125" customWidth="1"/>
    <col min="20" max="20" width="12.85546875" customWidth="1"/>
    <col min="21" max="21" width="13.85546875" customWidth="1"/>
    <col min="22" max="22" width="35.85546875" customWidth="1"/>
    <col min="23" max="23" width="33.42578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38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январь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3" t="s">
        <v>4</v>
      </c>
      <c r="C12" s="63" t="s">
        <v>5</v>
      </c>
      <c r="D12" s="63" t="s">
        <v>6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 t="s">
        <v>7</v>
      </c>
      <c r="R12" s="63" t="s">
        <v>8</v>
      </c>
      <c r="S12" s="63" t="s">
        <v>9</v>
      </c>
      <c r="T12" s="63" t="s">
        <v>10</v>
      </c>
      <c r="U12" s="63" t="s">
        <v>11</v>
      </c>
      <c r="V12" s="63" t="s">
        <v>12</v>
      </c>
      <c r="W12" s="63" t="s">
        <v>13</v>
      </c>
    </row>
    <row r="13" spans="2:23" s="7" customFormat="1" ht="15.75" x14ac:dyDescent="0.25">
      <c r="B13" s="63"/>
      <c r="C13" s="63"/>
      <c r="D13" s="63" t="s">
        <v>14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 t="s">
        <v>15</v>
      </c>
      <c r="P13" s="63"/>
      <c r="Q13" s="63"/>
      <c r="R13" s="63"/>
      <c r="S13" s="63"/>
      <c r="T13" s="63"/>
      <c r="U13" s="63"/>
      <c r="V13" s="63"/>
      <c r="W13" s="63"/>
    </row>
    <row r="14" spans="2:23" s="7" customFormat="1" ht="15.75" x14ac:dyDescent="0.25">
      <c r="B14" s="63"/>
      <c r="C14" s="63"/>
      <c r="D14" s="63" t="s">
        <v>16</v>
      </c>
      <c r="E14" s="63"/>
      <c r="F14" s="63"/>
      <c r="G14" s="63"/>
      <c r="H14" s="63"/>
      <c r="I14" s="63"/>
      <c r="J14" s="63"/>
      <c r="K14" s="63"/>
      <c r="L14" s="63"/>
      <c r="M14" s="63"/>
      <c r="N14" s="63" t="s">
        <v>17</v>
      </c>
      <c r="O14" s="63"/>
      <c r="P14" s="63"/>
      <c r="Q14" s="63"/>
      <c r="R14" s="63"/>
      <c r="S14" s="63"/>
      <c r="T14" s="63"/>
      <c r="U14" s="63"/>
      <c r="V14" s="63"/>
      <c r="W14" s="63"/>
    </row>
    <row r="15" spans="2:23" s="7" customFormat="1" ht="31.5" customHeight="1" x14ac:dyDescent="0.25">
      <c r="B15" s="63"/>
      <c r="C15" s="63"/>
      <c r="D15" s="63" t="s">
        <v>18</v>
      </c>
      <c r="E15" s="63"/>
      <c r="F15" s="63"/>
      <c r="G15" s="63" t="s">
        <v>19</v>
      </c>
      <c r="H15" s="63"/>
      <c r="I15" s="63"/>
      <c r="J15" s="63" t="s">
        <v>20</v>
      </c>
      <c r="K15" s="63"/>
      <c r="L15" s="63" t="s">
        <v>21</v>
      </c>
      <c r="M15" s="63"/>
      <c r="N15" s="63"/>
      <c r="O15" s="63" t="s">
        <v>22</v>
      </c>
      <c r="P15" s="63" t="s">
        <v>23</v>
      </c>
      <c r="Q15" s="63"/>
      <c r="R15" s="63"/>
      <c r="S15" s="63"/>
      <c r="T15" s="63"/>
      <c r="U15" s="63"/>
      <c r="V15" s="63"/>
      <c r="W15" s="63"/>
    </row>
    <row r="16" spans="2:23" s="7" customFormat="1" ht="63" x14ac:dyDescent="0.25">
      <c r="B16" s="63"/>
      <c r="C16" s="63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41" customFormat="1" ht="32.25" customHeight="1" x14ac:dyDescent="0.25">
      <c r="B18" s="37">
        <v>1</v>
      </c>
      <c r="C18" s="38">
        <v>44196</v>
      </c>
      <c r="D18" s="37" t="s">
        <v>52</v>
      </c>
      <c r="E18" s="37" t="s">
        <v>52</v>
      </c>
      <c r="F18" s="37" t="s">
        <v>52</v>
      </c>
      <c r="G18" s="37" t="s">
        <v>52</v>
      </c>
      <c r="H18" s="37" t="s">
        <v>52</v>
      </c>
      <c r="I18" s="37" t="s">
        <v>52</v>
      </c>
      <c r="J18" s="37" t="s">
        <v>52</v>
      </c>
      <c r="K18" s="37" t="s">
        <v>52</v>
      </c>
      <c r="L18" s="37" t="s">
        <v>52</v>
      </c>
      <c r="M18" s="37" t="s">
        <v>52</v>
      </c>
      <c r="N18" s="37" t="s">
        <v>52</v>
      </c>
      <c r="O18" s="37" t="s">
        <v>53</v>
      </c>
      <c r="P18" s="37" t="s">
        <v>52</v>
      </c>
      <c r="Q18" s="37" t="s">
        <v>50</v>
      </c>
      <c r="R18" s="39">
        <f t="shared" ref="R18:R21" si="0">U18/T18</f>
        <v>4.5</v>
      </c>
      <c r="S18" s="37" t="s">
        <v>51</v>
      </c>
      <c r="T18" s="42">
        <v>4</v>
      </c>
      <c r="U18" s="58">
        <v>18</v>
      </c>
      <c r="V18" s="43" t="s">
        <v>158</v>
      </c>
      <c r="W18" s="43" t="s">
        <v>159</v>
      </c>
    </row>
    <row r="19" spans="2:23" s="41" customFormat="1" ht="32.25" customHeight="1" x14ac:dyDescent="0.25">
      <c r="B19" s="37">
        <v>2</v>
      </c>
      <c r="C19" s="38">
        <v>44196</v>
      </c>
      <c r="D19" s="37" t="s">
        <v>52</v>
      </c>
      <c r="E19" s="37" t="s">
        <v>52</v>
      </c>
      <c r="F19" s="37" t="s">
        <v>52</v>
      </c>
      <c r="G19" s="37" t="s">
        <v>52</v>
      </c>
      <c r="H19" s="37" t="s">
        <v>52</v>
      </c>
      <c r="I19" s="37" t="s">
        <v>52</v>
      </c>
      <c r="J19" s="37" t="s">
        <v>52</v>
      </c>
      <c r="K19" s="37" t="s">
        <v>52</v>
      </c>
      <c r="L19" s="37" t="s">
        <v>52</v>
      </c>
      <c r="M19" s="37" t="s">
        <v>52</v>
      </c>
      <c r="N19" s="37" t="s">
        <v>52</v>
      </c>
      <c r="O19" s="37" t="s">
        <v>53</v>
      </c>
      <c r="P19" s="37" t="s">
        <v>52</v>
      </c>
      <c r="Q19" s="37" t="s">
        <v>69</v>
      </c>
      <c r="R19" s="39">
        <f t="shared" si="0"/>
        <v>5.2343999999999999</v>
      </c>
      <c r="S19" s="37" t="s">
        <v>51</v>
      </c>
      <c r="T19" s="42">
        <v>2</v>
      </c>
      <c r="U19" s="58">
        <v>10.4688</v>
      </c>
      <c r="V19" s="43" t="s">
        <v>164</v>
      </c>
      <c r="W19" s="43" t="s">
        <v>165</v>
      </c>
    </row>
    <row r="20" spans="2:23" s="41" customFormat="1" ht="32.25" customHeight="1" x14ac:dyDescent="0.25">
      <c r="B20" s="37">
        <v>3</v>
      </c>
      <c r="C20" s="38">
        <v>44196</v>
      </c>
      <c r="D20" s="37" t="s">
        <v>52</v>
      </c>
      <c r="E20" s="37" t="s">
        <v>52</v>
      </c>
      <c r="F20" s="37" t="s">
        <v>52</v>
      </c>
      <c r="G20" s="37" t="s">
        <v>52</v>
      </c>
      <c r="H20" s="37" t="s">
        <v>52</v>
      </c>
      <c r="I20" s="37" t="s">
        <v>52</v>
      </c>
      <c r="J20" s="37" t="s">
        <v>52</v>
      </c>
      <c r="K20" s="37" t="s">
        <v>52</v>
      </c>
      <c r="L20" s="37" t="s">
        <v>52</v>
      </c>
      <c r="M20" s="37" t="s">
        <v>52</v>
      </c>
      <c r="N20" s="37" t="s">
        <v>52</v>
      </c>
      <c r="O20" s="37" t="s">
        <v>53</v>
      </c>
      <c r="P20" s="37" t="s">
        <v>52</v>
      </c>
      <c r="Q20" s="37" t="s">
        <v>69</v>
      </c>
      <c r="R20" s="39">
        <f t="shared" si="0"/>
        <v>4.2975000000000003</v>
      </c>
      <c r="S20" s="37" t="s">
        <v>51</v>
      </c>
      <c r="T20" s="42">
        <v>2</v>
      </c>
      <c r="U20" s="58">
        <v>8.5950000000000006</v>
      </c>
      <c r="V20" s="43" t="s">
        <v>142</v>
      </c>
      <c r="W20" s="43" t="s">
        <v>143</v>
      </c>
    </row>
    <row r="21" spans="2:23" s="41" customFormat="1" ht="32.25" customHeight="1" x14ac:dyDescent="0.25">
      <c r="B21" s="37">
        <v>4</v>
      </c>
      <c r="C21" s="38">
        <v>44196</v>
      </c>
      <c r="D21" s="37" t="s">
        <v>52</v>
      </c>
      <c r="E21" s="37" t="s">
        <v>52</v>
      </c>
      <c r="F21" s="37" t="s">
        <v>52</v>
      </c>
      <c r="G21" s="37" t="s">
        <v>52</v>
      </c>
      <c r="H21" s="37" t="s">
        <v>52</v>
      </c>
      <c r="I21" s="37" t="s">
        <v>52</v>
      </c>
      <c r="J21" s="37" t="s">
        <v>52</v>
      </c>
      <c r="K21" s="37" t="s">
        <v>52</v>
      </c>
      <c r="L21" s="37" t="s">
        <v>52</v>
      </c>
      <c r="M21" s="37" t="s">
        <v>52</v>
      </c>
      <c r="N21" s="37" t="s">
        <v>52</v>
      </c>
      <c r="O21" s="37" t="s">
        <v>53</v>
      </c>
      <c r="P21" s="37" t="s">
        <v>52</v>
      </c>
      <c r="Q21" s="37" t="s">
        <v>50</v>
      </c>
      <c r="R21" s="39">
        <f t="shared" si="0"/>
        <v>5.2</v>
      </c>
      <c r="S21" s="37" t="s">
        <v>51</v>
      </c>
      <c r="T21" s="42">
        <v>3</v>
      </c>
      <c r="U21" s="54">
        <v>15.6</v>
      </c>
      <c r="V21" s="43" t="s">
        <v>116</v>
      </c>
      <c r="W21" s="40" t="s">
        <v>117</v>
      </c>
    </row>
    <row r="22" spans="2:23" s="41" customFormat="1" ht="32.25" customHeight="1" x14ac:dyDescent="0.25">
      <c r="B22" s="37">
        <v>5</v>
      </c>
      <c r="C22" s="38">
        <v>44196</v>
      </c>
      <c r="D22" s="37" t="s">
        <v>52</v>
      </c>
      <c r="E22" s="37" t="s">
        <v>52</v>
      </c>
      <c r="F22" s="37" t="s">
        <v>52</v>
      </c>
      <c r="G22" s="37" t="s">
        <v>52</v>
      </c>
      <c r="H22" s="37" t="s">
        <v>52</v>
      </c>
      <c r="I22" s="37" t="s">
        <v>52</v>
      </c>
      <c r="J22" s="37" t="s">
        <v>52</v>
      </c>
      <c r="K22" s="37" t="s">
        <v>52</v>
      </c>
      <c r="L22" s="37" t="s">
        <v>52</v>
      </c>
      <c r="M22" s="37" t="s">
        <v>52</v>
      </c>
      <c r="N22" s="37" t="s">
        <v>52</v>
      </c>
      <c r="O22" s="37" t="s">
        <v>53</v>
      </c>
      <c r="P22" s="37" t="s">
        <v>52</v>
      </c>
      <c r="Q22" s="37" t="s">
        <v>50</v>
      </c>
      <c r="R22" s="39">
        <f t="shared" ref="R22:R24" si="1">U22/T22</f>
        <v>2.3995000000000002</v>
      </c>
      <c r="S22" s="37" t="s">
        <v>51</v>
      </c>
      <c r="T22" s="42">
        <v>11</v>
      </c>
      <c r="U22" s="54">
        <v>26.394500000000001</v>
      </c>
      <c r="V22" s="43" t="s">
        <v>103</v>
      </c>
      <c r="W22" s="40" t="s">
        <v>125</v>
      </c>
    </row>
    <row r="23" spans="2:23" s="41" customFormat="1" ht="36.75" customHeight="1" x14ac:dyDescent="0.25">
      <c r="B23" s="37">
        <v>6</v>
      </c>
      <c r="C23" s="38">
        <v>44196</v>
      </c>
      <c r="D23" s="37" t="s">
        <v>52</v>
      </c>
      <c r="E23" s="37" t="s">
        <v>52</v>
      </c>
      <c r="F23" s="37" t="s">
        <v>52</v>
      </c>
      <c r="G23" s="37" t="s">
        <v>52</v>
      </c>
      <c r="H23" s="37" t="s">
        <v>52</v>
      </c>
      <c r="I23" s="37" t="s">
        <v>52</v>
      </c>
      <c r="J23" s="37" t="s">
        <v>52</v>
      </c>
      <c r="K23" s="37" t="s">
        <v>52</v>
      </c>
      <c r="L23" s="37" t="s">
        <v>52</v>
      </c>
      <c r="M23" s="37" t="s">
        <v>52</v>
      </c>
      <c r="N23" s="37" t="s">
        <v>52</v>
      </c>
      <c r="O23" s="37" t="s">
        <v>53</v>
      </c>
      <c r="P23" s="37" t="s">
        <v>52</v>
      </c>
      <c r="Q23" s="37" t="s">
        <v>50</v>
      </c>
      <c r="R23" s="39">
        <f t="shared" si="1"/>
        <v>20.298999999999999</v>
      </c>
      <c r="S23" s="37" t="s">
        <v>51</v>
      </c>
      <c r="T23" s="44">
        <v>1</v>
      </c>
      <c r="U23" s="54">
        <v>20.298999999999999</v>
      </c>
      <c r="V23" s="52" t="s">
        <v>134</v>
      </c>
      <c r="W23" s="40" t="s">
        <v>135</v>
      </c>
    </row>
    <row r="24" spans="2:23" s="41" customFormat="1" ht="36.75" customHeight="1" x14ac:dyDescent="0.25">
      <c r="B24" s="37">
        <v>7</v>
      </c>
      <c r="C24" s="38">
        <v>44196</v>
      </c>
      <c r="D24" s="37" t="s">
        <v>52</v>
      </c>
      <c r="E24" s="37" t="s">
        <v>52</v>
      </c>
      <c r="F24" s="37" t="s">
        <v>52</v>
      </c>
      <c r="G24" s="37" t="s">
        <v>52</v>
      </c>
      <c r="H24" s="37" t="s">
        <v>52</v>
      </c>
      <c r="I24" s="37" t="s">
        <v>52</v>
      </c>
      <c r="J24" s="37" t="s">
        <v>52</v>
      </c>
      <c r="K24" s="37" t="s">
        <v>52</v>
      </c>
      <c r="L24" s="37" t="s">
        <v>52</v>
      </c>
      <c r="M24" s="37" t="s">
        <v>52</v>
      </c>
      <c r="N24" s="37" t="s">
        <v>52</v>
      </c>
      <c r="O24" s="37" t="s">
        <v>53</v>
      </c>
      <c r="P24" s="37" t="s">
        <v>52</v>
      </c>
      <c r="Q24" s="37" t="s">
        <v>50</v>
      </c>
      <c r="R24" s="39">
        <f t="shared" si="1"/>
        <v>7.25</v>
      </c>
      <c r="S24" s="37" t="s">
        <v>51</v>
      </c>
      <c r="T24" s="44">
        <v>3</v>
      </c>
      <c r="U24" s="54">
        <v>21.75</v>
      </c>
      <c r="V24" s="52" t="s">
        <v>162</v>
      </c>
      <c r="W24" s="43" t="s">
        <v>163</v>
      </c>
    </row>
    <row r="25" spans="2:23" s="41" customFormat="1" ht="36.75" customHeight="1" x14ac:dyDescent="0.25">
      <c r="B25" s="37">
        <v>8</v>
      </c>
      <c r="C25" s="38">
        <v>44196</v>
      </c>
      <c r="D25" s="37" t="s">
        <v>52</v>
      </c>
      <c r="E25" s="37" t="s">
        <v>52</v>
      </c>
      <c r="F25" s="37" t="s">
        <v>52</v>
      </c>
      <c r="G25" s="37" t="s">
        <v>52</v>
      </c>
      <c r="H25" s="37" t="s">
        <v>52</v>
      </c>
      <c r="I25" s="37" t="s">
        <v>52</v>
      </c>
      <c r="J25" s="37" t="s">
        <v>52</v>
      </c>
      <c r="K25" s="37" t="s">
        <v>52</v>
      </c>
      <c r="L25" s="37" t="s">
        <v>52</v>
      </c>
      <c r="M25" s="37" t="s">
        <v>52</v>
      </c>
      <c r="N25" s="37" t="s">
        <v>52</v>
      </c>
      <c r="O25" s="37" t="s">
        <v>53</v>
      </c>
      <c r="P25" s="37" t="s">
        <v>52</v>
      </c>
      <c r="Q25" s="37" t="s">
        <v>50</v>
      </c>
      <c r="R25" s="39">
        <f t="shared" ref="R25:R26" si="2">U25/T25</f>
        <v>13.59925</v>
      </c>
      <c r="S25" s="37" t="s">
        <v>51</v>
      </c>
      <c r="T25" s="44">
        <v>6</v>
      </c>
      <c r="U25" s="54">
        <v>81.595500000000001</v>
      </c>
      <c r="V25" s="52" t="s">
        <v>97</v>
      </c>
      <c r="W25" s="43" t="s">
        <v>153</v>
      </c>
    </row>
    <row r="26" spans="2:23" s="41" customFormat="1" ht="36.75" customHeight="1" x14ac:dyDescent="0.25">
      <c r="B26" s="37">
        <v>9</v>
      </c>
      <c r="C26" s="38">
        <v>44196</v>
      </c>
      <c r="D26" s="37" t="s">
        <v>52</v>
      </c>
      <c r="E26" s="37" t="s">
        <v>52</v>
      </c>
      <c r="F26" s="37" t="s">
        <v>52</v>
      </c>
      <c r="G26" s="37" t="s">
        <v>52</v>
      </c>
      <c r="H26" s="37" t="s">
        <v>52</v>
      </c>
      <c r="I26" s="37" t="s">
        <v>52</v>
      </c>
      <c r="J26" s="37" t="s">
        <v>52</v>
      </c>
      <c r="K26" s="37" t="s">
        <v>52</v>
      </c>
      <c r="L26" s="37" t="s">
        <v>52</v>
      </c>
      <c r="M26" s="37" t="s">
        <v>52</v>
      </c>
      <c r="N26" s="37" t="s">
        <v>52</v>
      </c>
      <c r="O26" s="37" t="s">
        <v>53</v>
      </c>
      <c r="P26" s="37" t="s">
        <v>52</v>
      </c>
      <c r="Q26" s="37" t="s">
        <v>50</v>
      </c>
      <c r="R26" s="39">
        <f t="shared" si="2"/>
        <v>1.3744000000000001</v>
      </c>
      <c r="S26" s="37" t="s">
        <v>51</v>
      </c>
      <c r="T26" s="39">
        <v>5</v>
      </c>
      <c r="U26" s="54">
        <v>6.8719999999999999</v>
      </c>
      <c r="V26" s="52" t="s">
        <v>166</v>
      </c>
      <c r="W26" s="43" t="s">
        <v>167</v>
      </c>
    </row>
    <row r="27" spans="2:23" s="41" customFormat="1" ht="36.75" customHeight="1" x14ac:dyDescent="0.25">
      <c r="B27" s="37">
        <v>10</v>
      </c>
      <c r="C27" s="38">
        <v>44196</v>
      </c>
      <c r="D27" s="37" t="s">
        <v>52</v>
      </c>
      <c r="E27" s="37" t="s">
        <v>52</v>
      </c>
      <c r="F27" s="37" t="s">
        <v>52</v>
      </c>
      <c r="G27" s="37" t="s">
        <v>52</v>
      </c>
      <c r="H27" s="37" t="s">
        <v>52</v>
      </c>
      <c r="I27" s="37" t="s">
        <v>52</v>
      </c>
      <c r="J27" s="37" t="s">
        <v>52</v>
      </c>
      <c r="K27" s="37" t="s">
        <v>52</v>
      </c>
      <c r="L27" s="37" t="s">
        <v>52</v>
      </c>
      <c r="M27" s="37" t="s">
        <v>52</v>
      </c>
      <c r="N27" s="37" t="s">
        <v>52</v>
      </c>
      <c r="O27" s="37" t="s">
        <v>53</v>
      </c>
      <c r="P27" s="37" t="s">
        <v>52</v>
      </c>
      <c r="Q27" s="37" t="s">
        <v>69</v>
      </c>
      <c r="R27" s="39">
        <f t="shared" ref="R27:R28" si="3">U27/T27</f>
        <v>4.833333333333333</v>
      </c>
      <c r="S27" s="37" t="s">
        <v>51</v>
      </c>
      <c r="T27" s="42">
        <v>6</v>
      </c>
      <c r="U27" s="54">
        <v>29</v>
      </c>
      <c r="V27" s="52" t="s">
        <v>94</v>
      </c>
      <c r="W27" s="43" t="s">
        <v>156</v>
      </c>
    </row>
    <row r="28" spans="2:23" s="41" customFormat="1" ht="47.25" customHeight="1" x14ac:dyDescent="0.25">
      <c r="B28" s="37">
        <v>11</v>
      </c>
      <c r="C28" s="38">
        <v>44196</v>
      </c>
      <c r="D28" s="37" t="s">
        <v>52</v>
      </c>
      <c r="E28" s="37" t="s">
        <v>52</v>
      </c>
      <c r="F28" s="37" t="s">
        <v>52</v>
      </c>
      <c r="G28" s="37" t="s">
        <v>52</v>
      </c>
      <c r="H28" s="37" t="s">
        <v>52</v>
      </c>
      <c r="I28" s="37" t="s">
        <v>52</v>
      </c>
      <c r="J28" s="37" t="s">
        <v>52</v>
      </c>
      <c r="K28" s="37" t="s">
        <v>52</v>
      </c>
      <c r="L28" s="37" t="s">
        <v>52</v>
      </c>
      <c r="M28" s="37" t="s">
        <v>52</v>
      </c>
      <c r="N28" s="37" t="s">
        <v>52</v>
      </c>
      <c r="O28" s="37" t="s">
        <v>53</v>
      </c>
      <c r="P28" s="37" t="s">
        <v>52</v>
      </c>
      <c r="Q28" s="37" t="s">
        <v>71</v>
      </c>
      <c r="R28" s="39">
        <f t="shared" si="3"/>
        <v>3.974784159057756</v>
      </c>
      <c r="S28" s="37" t="s">
        <v>70</v>
      </c>
      <c r="T28" s="39">
        <v>18.509</v>
      </c>
      <c r="U28" s="58">
        <v>73.569280000000006</v>
      </c>
      <c r="V28" s="40" t="s">
        <v>91</v>
      </c>
      <c r="W28" s="43" t="s">
        <v>127</v>
      </c>
    </row>
    <row r="29" spans="2:23" s="47" customFormat="1" ht="49.5" customHeight="1" x14ac:dyDescent="0.25">
      <c r="B29" s="37">
        <v>12</v>
      </c>
      <c r="C29" s="38">
        <v>44196</v>
      </c>
      <c r="D29" s="37" t="s">
        <v>52</v>
      </c>
      <c r="E29" s="37" t="s">
        <v>52</v>
      </c>
      <c r="F29" s="37" t="s">
        <v>52</v>
      </c>
      <c r="G29" s="37" t="s">
        <v>52</v>
      </c>
      <c r="H29" s="37" t="s">
        <v>52</v>
      </c>
      <c r="I29" s="37" t="s">
        <v>52</v>
      </c>
      <c r="J29" s="37" t="s">
        <v>52</v>
      </c>
      <c r="K29" s="37" t="s">
        <v>52</v>
      </c>
      <c r="L29" s="37" t="s">
        <v>52</v>
      </c>
      <c r="M29" s="37" t="s">
        <v>52</v>
      </c>
      <c r="N29" s="37" t="s">
        <v>52</v>
      </c>
      <c r="O29" s="37" t="s">
        <v>53</v>
      </c>
      <c r="P29" s="37" t="s">
        <v>52</v>
      </c>
      <c r="Q29" s="37" t="s">
        <v>74</v>
      </c>
      <c r="R29" s="39">
        <f>U29/T29</f>
        <v>2.3764782608695652</v>
      </c>
      <c r="S29" s="37" t="s">
        <v>51</v>
      </c>
      <c r="T29" s="42">
        <v>23</v>
      </c>
      <c r="U29" s="54">
        <v>54.658999999999999</v>
      </c>
      <c r="V29" s="40" t="s">
        <v>75</v>
      </c>
      <c r="W29" s="43" t="s">
        <v>152</v>
      </c>
    </row>
    <row r="30" spans="2:23" s="20" customFormat="1" ht="36.75" customHeight="1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2:23" x14ac:dyDescent="0.25">
      <c r="B31" t="str">
        <f>'(1) Приобретение электроэнергии'!B23</f>
        <v>* Информация представлена при наличии документов по состоянию на 10.02.2021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21"/>
  <sheetViews>
    <sheetView zoomScale="82" zoomScaleNormal="82" workbookViewId="0">
      <selection activeCell="Q31" sqref="Q31"/>
    </sheetView>
  </sheetViews>
  <sheetFormatPr defaultRowHeight="15" x14ac:dyDescent="0.25"/>
  <cols>
    <col min="1" max="1" width="2.5703125" customWidth="1"/>
    <col min="2" max="2" width="9" customWidth="1"/>
    <col min="3" max="3" width="12.5703125" customWidth="1"/>
    <col min="4" max="4" width="11.28515625" customWidth="1"/>
    <col min="5" max="5" width="12.42578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7.85546875" customWidth="1"/>
    <col min="17" max="17" width="25.5703125" customWidth="1"/>
    <col min="18" max="18" width="13.140625" customWidth="1"/>
    <col min="19" max="20" width="12.85546875" customWidth="1"/>
    <col min="21" max="21" width="13.85546875" customWidth="1"/>
    <col min="22" max="22" width="28.140625" customWidth="1"/>
    <col min="23" max="23" width="18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39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январь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3" t="s">
        <v>4</v>
      </c>
      <c r="C12" s="63" t="s">
        <v>5</v>
      </c>
      <c r="D12" s="63" t="s">
        <v>6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 t="s">
        <v>7</v>
      </c>
      <c r="R12" s="63" t="s">
        <v>8</v>
      </c>
      <c r="S12" s="63" t="s">
        <v>9</v>
      </c>
      <c r="T12" s="63" t="s">
        <v>10</v>
      </c>
      <c r="U12" s="63" t="s">
        <v>11</v>
      </c>
      <c r="V12" s="63" t="s">
        <v>12</v>
      </c>
      <c r="W12" s="63" t="s">
        <v>13</v>
      </c>
    </row>
    <row r="13" spans="2:23" s="7" customFormat="1" ht="15.75" x14ac:dyDescent="0.25">
      <c r="B13" s="63"/>
      <c r="C13" s="63"/>
      <c r="D13" s="63" t="s">
        <v>14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 t="s">
        <v>15</v>
      </c>
      <c r="P13" s="63"/>
      <c r="Q13" s="63"/>
      <c r="R13" s="63"/>
      <c r="S13" s="63"/>
      <c r="T13" s="63"/>
      <c r="U13" s="63"/>
      <c r="V13" s="63"/>
      <c r="W13" s="63"/>
    </row>
    <row r="14" spans="2:23" s="7" customFormat="1" ht="15.75" x14ac:dyDescent="0.25">
      <c r="B14" s="63"/>
      <c r="C14" s="63"/>
      <c r="D14" s="63" t="s">
        <v>16</v>
      </c>
      <c r="E14" s="63"/>
      <c r="F14" s="63"/>
      <c r="G14" s="63"/>
      <c r="H14" s="63"/>
      <c r="I14" s="63"/>
      <c r="J14" s="63"/>
      <c r="K14" s="63"/>
      <c r="L14" s="63"/>
      <c r="M14" s="63"/>
      <c r="N14" s="63" t="s">
        <v>17</v>
      </c>
      <c r="O14" s="63"/>
      <c r="P14" s="63"/>
      <c r="Q14" s="63"/>
      <c r="R14" s="63"/>
      <c r="S14" s="63"/>
      <c r="T14" s="63"/>
      <c r="U14" s="63"/>
      <c r="V14" s="63"/>
      <c r="W14" s="63"/>
    </row>
    <row r="15" spans="2:23" s="7" customFormat="1" ht="31.5" customHeight="1" x14ac:dyDescent="0.25">
      <c r="B15" s="63"/>
      <c r="C15" s="63"/>
      <c r="D15" s="63" t="s">
        <v>18</v>
      </c>
      <c r="E15" s="63"/>
      <c r="F15" s="63"/>
      <c r="G15" s="63" t="s">
        <v>19</v>
      </c>
      <c r="H15" s="63"/>
      <c r="I15" s="63"/>
      <c r="J15" s="63" t="s">
        <v>20</v>
      </c>
      <c r="K15" s="63"/>
      <c r="L15" s="63" t="s">
        <v>21</v>
      </c>
      <c r="M15" s="63"/>
      <c r="N15" s="63"/>
      <c r="O15" s="63" t="s">
        <v>22</v>
      </c>
      <c r="P15" s="63" t="s">
        <v>23</v>
      </c>
      <c r="Q15" s="63"/>
      <c r="R15" s="63"/>
      <c r="S15" s="63"/>
      <c r="T15" s="63"/>
      <c r="U15" s="63"/>
      <c r="V15" s="63"/>
      <c r="W15" s="63"/>
    </row>
    <row r="16" spans="2:23" s="7" customFormat="1" ht="78.75" x14ac:dyDescent="0.25">
      <c r="B16" s="63"/>
      <c r="C16" s="63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41" customFormat="1" ht="30" customHeight="1" x14ac:dyDescent="0.25">
      <c r="B18" s="57" t="s">
        <v>52</v>
      </c>
      <c r="C18" s="57" t="s">
        <v>52</v>
      </c>
      <c r="D18" s="57" t="s">
        <v>52</v>
      </c>
      <c r="E18" s="57" t="s">
        <v>52</v>
      </c>
      <c r="F18" s="57" t="s">
        <v>52</v>
      </c>
      <c r="G18" s="57" t="s">
        <v>52</v>
      </c>
      <c r="H18" s="57" t="s">
        <v>52</v>
      </c>
      <c r="I18" s="57" t="s">
        <v>52</v>
      </c>
      <c r="J18" s="57" t="s">
        <v>52</v>
      </c>
      <c r="K18" s="57" t="s">
        <v>52</v>
      </c>
      <c r="L18" s="57" t="s">
        <v>52</v>
      </c>
      <c r="M18" s="57" t="s">
        <v>52</v>
      </c>
      <c r="N18" s="57" t="s">
        <v>52</v>
      </c>
      <c r="O18" s="57" t="s">
        <v>52</v>
      </c>
      <c r="P18" s="57" t="s">
        <v>52</v>
      </c>
      <c r="Q18" s="57" t="s">
        <v>52</v>
      </c>
      <c r="R18" s="57" t="s">
        <v>52</v>
      </c>
      <c r="S18" s="57" t="s">
        <v>52</v>
      </c>
      <c r="T18" s="57" t="s">
        <v>52</v>
      </c>
      <c r="U18" s="57" t="s">
        <v>52</v>
      </c>
      <c r="V18" s="57" t="s">
        <v>52</v>
      </c>
      <c r="W18" s="57" t="s">
        <v>52</v>
      </c>
    </row>
    <row r="19" spans="2:23" s="41" customFormat="1" ht="30" customHeight="1" x14ac:dyDescent="0.25">
      <c r="B19" s="57" t="s">
        <v>52</v>
      </c>
      <c r="C19" s="57" t="s">
        <v>52</v>
      </c>
      <c r="D19" s="57" t="s">
        <v>52</v>
      </c>
      <c r="E19" s="57" t="s">
        <v>52</v>
      </c>
      <c r="F19" s="57" t="s">
        <v>52</v>
      </c>
      <c r="G19" s="57" t="s">
        <v>52</v>
      </c>
      <c r="H19" s="57" t="s">
        <v>52</v>
      </c>
      <c r="I19" s="57" t="s">
        <v>52</v>
      </c>
      <c r="J19" s="57" t="s">
        <v>52</v>
      </c>
      <c r="K19" s="57" t="s">
        <v>52</v>
      </c>
      <c r="L19" s="57" t="s">
        <v>52</v>
      </c>
      <c r="M19" s="57" t="s">
        <v>52</v>
      </c>
      <c r="N19" s="57" t="s">
        <v>52</v>
      </c>
      <c r="O19" s="57" t="s">
        <v>52</v>
      </c>
      <c r="P19" s="57" t="s">
        <v>52</v>
      </c>
      <c r="Q19" s="57" t="s">
        <v>52</v>
      </c>
      <c r="R19" s="57" t="s">
        <v>52</v>
      </c>
      <c r="S19" s="57" t="s">
        <v>52</v>
      </c>
      <c r="T19" s="57" t="s">
        <v>52</v>
      </c>
      <c r="U19" s="57" t="s">
        <v>52</v>
      </c>
      <c r="V19" s="57" t="s">
        <v>52</v>
      </c>
      <c r="W19" s="57" t="s">
        <v>52</v>
      </c>
    </row>
    <row r="21" spans="2:23" x14ac:dyDescent="0.25">
      <c r="B21" t="str">
        <f>'(1) Приобретение электроэнергии'!B23</f>
        <v>* Информация представлена при наличии документов по состоянию на 10.02.2021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0"/>
  <sheetViews>
    <sheetView zoomScale="82" zoomScaleNormal="82" workbookViewId="0">
      <selection activeCell="N34" sqref="N34"/>
    </sheetView>
  </sheetViews>
  <sheetFormatPr defaultRowHeight="15" x14ac:dyDescent="0.25"/>
  <cols>
    <col min="1" max="1" width="2.85546875" customWidth="1"/>
    <col min="2" max="2" width="7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6.8554687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5.5703125" customWidth="1"/>
    <col min="18" max="18" width="13.140625" customWidth="1"/>
    <col min="19" max="20" width="12.85546875" customWidth="1"/>
    <col min="21" max="21" width="11.140625" customWidth="1"/>
    <col min="22" max="22" width="23" customWidth="1"/>
    <col min="23" max="23" width="20.140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40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январь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3" t="s">
        <v>4</v>
      </c>
      <c r="C12" s="63" t="s">
        <v>5</v>
      </c>
      <c r="D12" s="63" t="s">
        <v>6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 t="s">
        <v>7</v>
      </c>
      <c r="R12" s="63" t="s">
        <v>8</v>
      </c>
      <c r="S12" s="63" t="s">
        <v>9</v>
      </c>
      <c r="T12" s="63" t="s">
        <v>10</v>
      </c>
      <c r="U12" s="63" t="s">
        <v>11</v>
      </c>
      <c r="V12" s="63" t="s">
        <v>12</v>
      </c>
      <c r="W12" s="63" t="s">
        <v>13</v>
      </c>
    </row>
    <row r="13" spans="2:23" s="7" customFormat="1" ht="15.75" x14ac:dyDescent="0.25">
      <c r="B13" s="63"/>
      <c r="C13" s="63"/>
      <c r="D13" s="63" t="s">
        <v>14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 t="s">
        <v>15</v>
      </c>
      <c r="P13" s="63"/>
      <c r="Q13" s="63"/>
      <c r="R13" s="63"/>
      <c r="S13" s="63"/>
      <c r="T13" s="63"/>
      <c r="U13" s="63"/>
      <c r="V13" s="63"/>
      <c r="W13" s="63"/>
    </row>
    <row r="14" spans="2:23" s="7" customFormat="1" ht="15.75" x14ac:dyDescent="0.25">
      <c r="B14" s="63"/>
      <c r="C14" s="63"/>
      <c r="D14" s="63" t="s">
        <v>16</v>
      </c>
      <c r="E14" s="63"/>
      <c r="F14" s="63"/>
      <c r="G14" s="63"/>
      <c r="H14" s="63"/>
      <c r="I14" s="63"/>
      <c r="J14" s="63"/>
      <c r="K14" s="63"/>
      <c r="L14" s="63"/>
      <c r="M14" s="63"/>
      <c r="N14" s="63" t="s">
        <v>17</v>
      </c>
      <c r="O14" s="63"/>
      <c r="P14" s="63"/>
      <c r="Q14" s="63"/>
      <c r="R14" s="63"/>
      <c r="S14" s="63"/>
      <c r="T14" s="63"/>
      <c r="U14" s="63"/>
      <c r="V14" s="63"/>
      <c r="W14" s="63"/>
    </row>
    <row r="15" spans="2:23" s="7" customFormat="1" ht="31.5" customHeight="1" x14ac:dyDescent="0.25">
      <c r="B15" s="63"/>
      <c r="C15" s="63"/>
      <c r="D15" s="63" t="s">
        <v>18</v>
      </c>
      <c r="E15" s="63"/>
      <c r="F15" s="63"/>
      <c r="G15" s="63" t="s">
        <v>19</v>
      </c>
      <c r="H15" s="63"/>
      <c r="I15" s="63"/>
      <c r="J15" s="63" t="s">
        <v>20</v>
      </c>
      <c r="K15" s="63"/>
      <c r="L15" s="63" t="s">
        <v>21</v>
      </c>
      <c r="M15" s="63"/>
      <c r="N15" s="63"/>
      <c r="O15" s="63" t="s">
        <v>22</v>
      </c>
      <c r="P15" s="63" t="s">
        <v>23</v>
      </c>
      <c r="Q15" s="63"/>
      <c r="R15" s="63"/>
      <c r="S15" s="63"/>
      <c r="T15" s="63"/>
      <c r="U15" s="63"/>
      <c r="V15" s="63"/>
      <c r="W15" s="63"/>
    </row>
    <row r="16" spans="2:23" s="7" customFormat="1" ht="63" x14ac:dyDescent="0.25">
      <c r="B16" s="63"/>
      <c r="C16" s="63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41" customFormat="1" ht="40.5" customHeight="1" x14ac:dyDescent="0.25">
      <c r="B18" s="56" t="s">
        <v>52</v>
      </c>
      <c r="C18" s="56" t="s">
        <v>52</v>
      </c>
      <c r="D18" s="56" t="s">
        <v>52</v>
      </c>
      <c r="E18" s="56" t="s">
        <v>52</v>
      </c>
      <c r="F18" s="56" t="s">
        <v>52</v>
      </c>
      <c r="G18" s="56" t="s">
        <v>52</v>
      </c>
      <c r="H18" s="56" t="s">
        <v>52</v>
      </c>
      <c r="I18" s="56" t="s">
        <v>52</v>
      </c>
      <c r="J18" s="56" t="s">
        <v>52</v>
      </c>
      <c r="K18" s="56" t="s">
        <v>52</v>
      </c>
      <c r="L18" s="56" t="s">
        <v>52</v>
      </c>
      <c r="M18" s="56" t="s">
        <v>52</v>
      </c>
      <c r="N18" s="56" t="s">
        <v>52</v>
      </c>
      <c r="O18" s="56" t="s">
        <v>52</v>
      </c>
      <c r="P18" s="56" t="s">
        <v>52</v>
      </c>
      <c r="Q18" s="56" t="s">
        <v>52</v>
      </c>
      <c r="R18" s="56" t="s">
        <v>52</v>
      </c>
      <c r="S18" s="56" t="s">
        <v>52</v>
      </c>
      <c r="T18" s="56" t="s">
        <v>52</v>
      </c>
      <c r="U18" s="56" t="s">
        <v>52</v>
      </c>
      <c r="V18" s="56" t="s">
        <v>52</v>
      </c>
      <c r="W18" s="56" t="s">
        <v>52</v>
      </c>
    </row>
    <row r="20" spans="2:23" x14ac:dyDescent="0.25">
      <c r="B20" t="str">
        <f>'(1) Приобретение электроэнергии'!B23</f>
        <v>* Информация представлена при наличии документов по состоянию на 10.02.2021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20"/>
  <sheetViews>
    <sheetView zoomScale="84" zoomScaleNormal="84" workbookViewId="0">
      <selection activeCell="L30" sqref="L30"/>
    </sheetView>
  </sheetViews>
  <sheetFormatPr defaultRowHeight="15" x14ac:dyDescent="0.25"/>
  <cols>
    <col min="1" max="1" width="4" customWidth="1"/>
    <col min="3" max="3" width="12.5703125" customWidth="1"/>
    <col min="4" max="4" width="13.7109375" customWidth="1"/>
    <col min="5" max="5" width="13.5703125" customWidth="1"/>
    <col min="6" max="6" width="10.140625" customWidth="1"/>
    <col min="7" max="7" width="12.85546875" customWidth="1"/>
    <col min="8" max="8" width="13.5703125" customWidth="1"/>
    <col min="9" max="9" width="11.42578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7.140625" customWidth="1"/>
    <col min="17" max="17" width="23.8554687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18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41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январь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3" t="s">
        <v>4</v>
      </c>
      <c r="C12" s="63" t="s">
        <v>5</v>
      </c>
      <c r="D12" s="63" t="s">
        <v>6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 t="s">
        <v>7</v>
      </c>
      <c r="R12" s="63" t="s">
        <v>8</v>
      </c>
      <c r="S12" s="63" t="s">
        <v>9</v>
      </c>
      <c r="T12" s="63" t="s">
        <v>10</v>
      </c>
      <c r="U12" s="63" t="s">
        <v>11</v>
      </c>
      <c r="V12" s="63" t="s">
        <v>12</v>
      </c>
      <c r="W12" s="63" t="s">
        <v>13</v>
      </c>
    </row>
    <row r="13" spans="2:23" s="7" customFormat="1" ht="15.75" x14ac:dyDescent="0.25">
      <c r="B13" s="63"/>
      <c r="C13" s="63"/>
      <c r="D13" s="63" t="s">
        <v>14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 t="s">
        <v>15</v>
      </c>
      <c r="P13" s="63"/>
      <c r="Q13" s="63"/>
      <c r="R13" s="63"/>
      <c r="S13" s="63"/>
      <c r="T13" s="63"/>
      <c r="U13" s="63"/>
      <c r="V13" s="63"/>
      <c r="W13" s="63"/>
    </row>
    <row r="14" spans="2:23" s="7" customFormat="1" ht="15.75" x14ac:dyDescent="0.25">
      <c r="B14" s="63"/>
      <c r="C14" s="63"/>
      <c r="D14" s="63" t="s">
        <v>16</v>
      </c>
      <c r="E14" s="63"/>
      <c r="F14" s="63"/>
      <c r="G14" s="63"/>
      <c r="H14" s="63"/>
      <c r="I14" s="63"/>
      <c r="J14" s="63"/>
      <c r="K14" s="63"/>
      <c r="L14" s="63"/>
      <c r="M14" s="63"/>
      <c r="N14" s="63" t="s">
        <v>17</v>
      </c>
      <c r="O14" s="63"/>
      <c r="P14" s="63"/>
      <c r="Q14" s="63"/>
      <c r="R14" s="63"/>
      <c r="S14" s="63"/>
      <c r="T14" s="63"/>
      <c r="U14" s="63"/>
      <c r="V14" s="63"/>
      <c r="W14" s="63"/>
    </row>
    <row r="15" spans="2:23" s="7" customFormat="1" ht="31.5" customHeight="1" x14ac:dyDescent="0.25">
      <c r="B15" s="63"/>
      <c r="C15" s="63"/>
      <c r="D15" s="63" t="s">
        <v>18</v>
      </c>
      <c r="E15" s="63"/>
      <c r="F15" s="63"/>
      <c r="G15" s="63" t="s">
        <v>19</v>
      </c>
      <c r="H15" s="63"/>
      <c r="I15" s="63"/>
      <c r="J15" s="63" t="s">
        <v>20</v>
      </c>
      <c r="K15" s="63"/>
      <c r="L15" s="63" t="s">
        <v>21</v>
      </c>
      <c r="M15" s="63"/>
      <c r="N15" s="63"/>
      <c r="O15" s="63" t="s">
        <v>22</v>
      </c>
      <c r="P15" s="63" t="s">
        <v>23</v>
      </c>
      <c r="Q15" s="63"/>
      <c r="R15" s="63"/>
      <c r="S15" s="63"/>
      <c r="T15" s="63"/>
      <c r="U15" s="63"/>
      <c r="V15" s="63"/>
      <c r="W15" s="63"/>
    </row>
    <row r="16" spans="2:23" s="7" customFormat="1" ht="78.75" x14ac:dyDescent="0.25">
      <c r="B16" s="63"/>
      <c r="C16" s="63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41" customFormat="1" ht="51" customHeight="1" x14ac:dyDescent="0.25">
      <c r="B18" s="37">
        <v>1</v>
      </c>
      <c r="C18" s="48">
        <v>44196</v>
      </c>
      <c r="D18" s="37" t="s">
        <v>52</v>
      </c>
      <c r="E18" s="37" t="s">
        <v>52</v>
      </c>
      <c r="F18" s="37" t="s">
        <v>52</v>
      </c>
      <c r="G18" s="37" t="s">
        <v>52</v>
      </c>
      <c r="H18" s="37" t="s">
        <v>52</v>
      </c>
      <c r="I18" s="37" t="s">
        <v>52</v>
      </c>
      <c r="J18" s="37" t="s">
        <v>52</v>
      </c>
      <c r="K18" s="37" t="s">
        <v>52</v>
      </c>
      <c r="L18" s="37" t="s">
        <v>52</v>
      </c>
      <c r="M18" s="37" t="s">
        <v>52</v>
      </c>
      <c r="N18" s="37" t="s">
        <v>52</v>
      </c>
      <c r="O18" s="37" t="s">
        <v>53</v>
      </c>
      <c r="P18" s="37" t="s">
        <v>52</v>
      </c>
      <c r="Q18" s="37" t="s">
        <v>106</v>
      </c>
      <c r="R18" s="39">
        <f>U18/T18</f>
        <v>11.363881428571428</v>
      </c>
      <c r="S18" s="37" t="s">
        <v>51</v>
      </c>
      <c r="T18" s="37">
        <v>7</v>
      </c>
      <c r="U18" s="39">
        <v>79.547169999999994</v>
      </c>
      <c r="V18" s="37" t="s">
        <v>102</v>
      </c>
      <c r="W18" s="37" t="s">
        <v>169</v>
      </c>
    </row>
    <row r="20" spans="2:23" x14ac:dyDescent="0.25">
      <c r="B20" t="str">
        <f>'(1) Приобретение электроэнергии'!B23</f>
        <v>* Информация представлена при наличии документов по состоянию на 10.02.2021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20"/>
  <sheetViews>
    <sheetView zoomScale="84" zoomScaleNormal="84" workbookViewId="0">
      <selection activeCell="O32" sqref="O32"/>
    </sheetView>
  </sheetViews>
  <sheetFormatPr defaultRowHeight="15" x14ac:dyDescent="0.25"/>
  <cols>
    <col min="1" max="1" width="3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44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январь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3" t="s">
        <v>4</v>
      </c>
      <c r="C12" s="63" t="s">
        <v>5</v>
      </c>
      <c r="D12" s="63" t="s">
        <v>6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 t="s">
        <v>7</v>
      </c>
      <c r="R12" s="63" t="s">
        <v>8</v>
      </c>
      <c r="S12" s="63" t="s">
        <v>9</v>
      </c>
      <c r="T12" s="63" t="s">
        <v>10</v>
      </c>
      <c r="U12" s="63" t="s">
        <v>11</v>
      </c>
      <c r="V12" s="63" t="s">
        <v>12</v>
      </c>
      <c r="W12" s="63" t="s">
        <v>13</v>
      </c>
    </row>
    <row r="13" spans="2:23" s="7" customFormat="1" ht="15.75" x14ac:dyDescent="0.25">
      <c r="B13" s="63"/>
      <c r="C13" s="63"/>
      <c r="D13" s="63" t="s">
        <v>14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 t="s">
        <v>15</v>
      </c>
      <c r="P13" s="63"/>
      <c r="Q13" s="63"/>
      <c r="R13" s="63"/>
      <c r="S13" s="63"/>
      <c r="T13" s="63"/>
      <c r="U13" s="63"/>
      <c r="V13" s="63"/>
      <c r="W13" s="63"/>
    </row>
    <row r="14" spans="2:23" s="7" customFormat="1" ht="15.75" x14ac:dyDescent="0.25">
      <c r="B14" s="63"/>
      <c r="C14" s="63"/>
      <c r="D14" s="63" t="s">
        <v>16</v>
      </c>
      <c r="E14" s="63"/>
      <c r="F14" s="63"/>
      <c r="G14" s="63"/>
      <c r="H14" s="63"/>
      <c r="I14" s="63"/>
      <c r="J14" s="63"/>
      <c r="K14" s="63"/>
      <c r="L14" s="63"/>
      <c r="M14" s="63"/>
      <c r="N14" s="63" t="s">
        <v>17</v>
      </c>
      <c r="O14" s="63"/>
      <c r="P14" s="63"/>
      <c r="Q14" s="63"/>
      <c r="R14" s="63"/>
      <c r="S14" s="63"/>
      <c r="T14" s="63"/>
      <c r="U14" s="63"/>
      <c r="V14" s="63"/>
      <c r="W14" s="63"/>
    </row>
    <row r="15" spans="2:23" s="7" customFormat="1" ht="31.5" customHeight="1" x14ac:dyDescent="0.25">
      <c r="B15" s="63"/>
      <c r="C15" s="63"/>
      <c r="D15" s="63" t="s">
        <v>18</v>
      </c>
      <c r="E15" s="63"/>
      <c r="F15" s="63"/>
      <c r="G15" s="63" t="s">
        <v>19</v>
      </c>
      <c r="H15" s="63"/>
      <c r="I15" s="63"/>
      <c r="J15" s="63" t="s">
        <v>20</v>
      </c>
      <c r="K15" s="63"/>
      <c r="L15" s="63" t="s">
        <v>21</v>
      </c>
      <c r="M15" s="63"/>
      <c r="N15" s="63"/>
      <c r="O15" s="63" t="s">
        <v>22</v>
      </c>
      <c r="P15" s="63" t="s">
        <v>23</v>
      </c>
      <c r="Q15" s="63"/>
      <c r="R15" s="63"/>
      <c r="S15" s="63"/>
      <c r="T15" s="63"/>
      <c r="U15" s="63"/>
      <c r="V15" s="63"/>
      <c r="W15" s="63"/>
    </row>
    <row r="16" spans="2:23" s="7" customFormat="1" ht="78.75" x14ac:dyDescent="0.25">
      <c r="B16" s="63"/>
      <c r="C16" s="63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электроэнергии'!B23</f>
        <v>* Информация представлена при наличии документов по состоянию на 10.02.2021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21"/>
  <sheetViews>
    <sheetView zoomScale="82" zoomScaleNormal="82" workbookViewId="0">
      <selection activeCell="Q31" sqref="Q31"/>
    </sheetView>
  </sheetViews>
  <sheetFormatPr defaultRowHeight="15" x14ac:dyDescent="0.25"/>
  <cols>
    <col min="1" max="1" width="3.140625" customWidth="1"/>
    <col min="2" max="2" width="9.42578125" customWidth="1"/>
    <col min="3" max="3" width="12.5703125" customWidth="1"/>
    <col min="4" max="4" width="11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0.5703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9.140625" customWidth="1"/>
    <col min="17" max="17" width="24" customWidth="1"/>
    <col min="18" max="18" width="13.140625" customWidth="1"/>
    <col min="19" max="19" width="9" customWidth="1"/>
    <col min="20" max="20" width="12.85546875" customWidth="1"/>
    <col min="21" max="21" width="13.85546875" customWidth="1"/>
    <col min="22" max="22" width="31.140625" customWidth="1"/>
    <col min="23" max="23" width="21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43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январь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3" t="s">
        <v>4</v>
      </c>
      <c r="C12" s="63" t="s">
        <v>5</v>
      </c>
      <c r="D12" s="63" t="s">
        <v>6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 t="s">
        <v>7</v>
      </c>
      <c r="R12" s="63" t="s">
        <v>8</v>
      </c>
      <c r="S12" s="63" t="s">
        <v>9</v>
      </c>
      <c r="T12" s="63" t="s">
        <v>10</v>
      </c>
      <c r="U12" s="63" t="s">
        <v>11</v>
      </c>
      <c r="V12" s="63" t="s">
        <v>12</v>
      </c>
      <c r="W12" s="63" t="s">
        <v>13</v>
      </c>
    </row>
    <row r="13" spans="2:23" s="7" customFormat="1" ht="15.75" x14ac:dyDescent="0.25">
      <c r="B13" s="63"/>
      <c r="C13" s="63"/>
      <c r="D13" s="63" t="s">
        <v>14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 t="s">
        <v>15</v>
      </c>
      <c r="P13" s="63"/>
      <c r="Q13" s="63"/>
      <c r="R13" s="63"/>
      <c r="S13" s="63"/>
      <c r="T13" s="63"/>
      <c r="U13" s="63"/>
      <c r="V13" s="63"/>
      <c r="W13" s="63"/>
    </row>
    <row r="14" spans="2:23" s="7" customFormat="1" ht="15.75" x14ac:dyDescent="0.25">
      <c r="B14" s="63"/>
      <c r="C14" s="63"/>
      <c r="D14" s="63" t="s">
        <v>16</v>
      </c>
      <c r="E14" s="63"/>
      <c r="F14" s="63"/>
      <c r="G14" s="63"/>
      <c r="H14" s="63"/>
      <c r="I14" s="63"/>
      <c r="J14" s="63"/>
      <c r="K14" s="63"/>
      <c r="L14" s="63"/>
      <c r="M14" s="63"/>
      <c r="N14" s="63" t="s">
        <v>17</v>
      </c>
      <c r="O14" s="63"/>
      <c r="P14" s="63"/>
      <c r="Q14" s="63"/>
      <c r="R14" s="63"/>
      <c r="S14" s="63"/>
      <c r="T14" s="63"/>
      <c r="U14" s="63"/>
      <c r="V14" s="63"/>
      <c r="W14" s="63"/>
    </row>
    <row r="15" spans="2:23" s="7" customFormat="1" ht="31.5" customHeight="1" x14ac:dyDescent="0.25">
      <c r="B15" s="63"/>
      <c r="C15" s="63"/>
      <c r="D15" s="63" t="s">
        <v>18</v>
      </c>
      <c r="E15" s="63"/>
      <c r="F15" s="63"/>
      <c r="G15" s="63" t="s">
        <v>19</v>
      </c>
      <c r="H15" s="63"/>
      <c r="I15" s="63"/>
      <c r="J15" s="63" t="s">
        <v>20</v>
      </c>
      <c r="K15" s="63"/>
      <c r="L15" s="63" t="s">
        <v>21</v>
      </c>
      <c r="M15" s="63"/>
      <c r="N15" s="63"/>
      <c r="O15" s="63" t="s">
        <v>22</v>
      </c>
      <c r="P15" s="63" t="s">
        <v>23</v>
      </c>
      <c r="Q15" s="63"/>
      <c r="R15" s="63"/>
      <c r="S15" s="63"/>
      <c r="T15" s="63"/>
      <c r="U15" s="63"/>
      <c r="V15" s="63"/>
      <c r="W15" s="63"/>
    </row>
    <row r="16" spans="2:23" s="7" customFormat="1" ht="78.75" x14ac:dyDescent="0.25">
      <c r="B16" s="63"/>
      <c r="C16" s="63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41" customFormat="1" ht="22.5" customHeight="1" x14ac:dyDescent="0.25">
      <c r="B18" s="37" t="s">
        <v>52</v>
      </c>
      <c r="C18" s="37" t="s">
        <v>52</v>
      </c>
      <c r="D18" s="37" t="s">
        <v>52</v>
      </c>
      <c r="E18" s="37" t="s">
        <v>52</v>
      </c>
      <c r="F18" s="37" t="s">
        <v>52</v>
      </c>
      <c r="G18" s="37" t="s">
        <v>52</v>
      </c>
      <c r="H18" s="37" t="s">
        <v>52</v>
      </c>
      <c r="I18" s="37" t="s">
        <v>52</v>
      </c>
      <c r="J18" s="37" t="s">
        <v>52</v>
      </c>
      <c r="K18" s="37" t="s">
        <v>52</v>
      </c>
      <c r="L18" s="37" t="s">
        <v>52</v>
      </c>
      <c r="M18" s="37" t="s">
        <v>52</v>
      </c>
      <c r="N18" s="37" t="s">
        <v>52</v>
      </c>
      <c r="O18" s="37" t="s">
        <v>52</v>
      </c>
      <c r="P18" s="37" t="s">
        <v>52</v>
      </c>
      <c r="Q18" s="37" t="s">
        <v>52</v>
      </c>
      <c r="R18" s="37" t="s">
        <v>52</v>
      </c>
      <c r="S18" s="37" t="s">
        <v>52</v>
      </c>
      <c r="T18" s="37" t="s">
        <v>52</v>
      </c>
      <c r="U18" s="37" t="s">
        <v>52</v>
      </c>
      <c r="V18" s="37" t="s">
        <v>52</v>
      </c>
      <c r="W18" s="37" t="s">
        <v>52</v>
      </c>
    </row>
    <row r="21" spans="2:23" x14ac:dyDescent="0.25">
      <c r="B21" t="str">
        <f>'(1) Приобретение электроэнергии'!B23</f>
        <v>* Информация представлена при наличии документов по состоянию на 10.02.2021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20"/>
  <sheetViews>
    <sheetView zoomScale="84" zoomScaleNormal="84" workbookViewId="0">
      <selection activeCell="S31" sqref="S31"/>
    </sheetView>
  </sheetViews>
  <sheetFormatPr defaultRowHeight="15" x14ac:dyDescent="0.25"/>
  <cols>
    <col min="1" max="1" width="3.42578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45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январь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3" t="s">
        <v>4</v>
      </c>
      <c r="C12" s="63" t="s">
        <v>5</v>
      </c>
      <c r="D12" s="63" t="s">
        <v>6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 t="s">
        <v>7</v>
      </c>
      <c r="R12" s="63" t="s">
        <v>8</v>
      </c>
      <c r="S12" s="63" t="s">
        <v>9</v>
      </c>
      <c r="T12" s="63" t="s">
        <v>10</v>
      </c>
      <c r="U12" s="63" t="s">
        <v>11</v>
      </c>
      <c r="V12" s="63" t="s">
        <v>12</v>
      </c>
      <c r="W12" s="63" t="s">
        <v>13</v>
      </c>
    </row>
    <row r="13" spans="2:23" s="7" customFormat="1" ht="15.75" x14ac:dyDescent="0.25">
      <c r="B13" s="63"/>
      <c r="C13" s="63"/>
      <c r="D13" s="63" t="s">
        <v>14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 t="s">
        <v>15</v>
      </c>
      <c r="P13" s="63"/>
      <c r="Q13" s="63"/>
      <c r="R13" s="63"/>
      <c r="S13" s="63"/>
      <c r="T13" s="63"/>
      <c r="U13" s="63"/>
      <c r="V13" s="63"/>
      <c r="W13" s="63"/>
    </row>
    <row r="14" spans="2:23" s="7" customFormat="1" ht="15.75" x14ac:dyDescent="0.25">
      <c r="B14" s="63"/>
      <c r="C14" s="63"/>
      <c r="D14" s="63" t="s">
        <v>16</v>
      </c>
      <c r="E14" s="63"/>
      <c r="F14" s="63"/>
      <c r="G14" s="63"/>
      <c r="H14" s="63"/>
      <c r="I14" s="63"/>
      <c r="J14" s="63"/>
      <c r="K14" s="63"/>
      <c r="L14" s="63"/>
      <c r="M14" s="63"/>
      <c r="N14" s="63" t="s">
        <v>17</v>
      </c>
      <c r="O14" s="63"/>
      <c r="P14" s="63"/>
      <c r="Q14" s="63"/>
      <c r="R14" s="63"/>
      <c r="S14" s="63"/>
      <c r="T14" s="63"/>
      <c r="U14" s="63"/>
      <c r="V14" s="63"/>
      <c r="W14" s="63"/>
    </row>
    <row r="15" spans="2:23" s="7" customFormat="1" ht="31.5" customHeight="1" x14ac:dyDescent="0.25">
      <c r="B15" s="63"/>
      <c r="C15" s="63"/>
      <c r="D15" s="63" t="s">
        <v>18</v>
      </c>
      <c r="E15" s="63"/>
      <c r="F15" s="63"/>
      <c r="G15" s="63" t="s">
        <v>19</v>
      </c>
      <c r="H15" s="63"/>
      <c r="I15" s="63"/>
      <c r="J15" s="63" t="s">
        <v>20</v>
      </c>
      <c r="K15" s="63"/>
      <c r="L15" s="63" t="s">
        <v>21</v>
      </c>
      <c r="M15" s="63"/>
      <c r="N15" s="63"/>
      <c r="O15" s="63" t="s">
        <v>22</v>
      </c>
      <c r="P15" s="63" t="s">
        <v>23</v>
      </c>
      <c r="Q15" s="63"/>
      <c r="R15" s="63"/>
      <c r="S15" s="63"/>
      <c r="T15" s="63"/>
      <c r="U15" s="63"/>
      <c r="V15" s="63"/>
      <c r="W15" s="63"/>
    </row>
    <row r="16" spans="2:23" s="7" customFormat="1" ht="78.75" x14ac:dyDescent="0.25">
      <c r="B16" s="63"/>
      <c r="C16" s="63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электроэнергии'!B23</f>
        <v>* Информация представлена при наличии документов по состоянию на 10.02.2021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20"/>
  <sheetViews>
    <sheetView zoomScale="84" zoomScaleNormal="84" workbookViewId="0">
      <selection activeCell="R41" sqref="R41"/>
    </sheetView>
  </sheetViews>
  <sheetFormatPr defaultRowHeight="15" x14ac:dyDescent="0.25"/>
  <cols>
    <col min="1" max="1" width="4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3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8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46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январь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3" t="s">
        <v>4</v>
      </c>
      <c r="C12" s="63" t="s">
        <v>5</v>
      </c>
      <c r="D12" s="63" t="s">
        <v>6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 t="s">
        <v>7</v>
      </c>
      <c r="R12" s="63" t="s">
        <v>8</v>
      </c>
      <c r="S12" s="63" t="s">
        <v>9</v>
      </c>
      <c r="T12" s="63" t="s">
        <v>10</v>
      </c>
      <c r="U12" s="63" t="s">
        <v>11</v>
      </c>
      <c r="V12" s="63" t="s">
        <v>12</v>
      </c>
      <c r="W12" s="63" t="s">
        <v>13</v>
      </c>
    </row>
    <row r="13" spans="2:23" s="7" customFormat="1" ht="15.75" x14ac:dyDescent="0.25">
      <c r="B13" s="63"/>
      <c r="C13" s="63"/>
      <c r="D13" s="63" t="s">
        <v>14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 t="s">
        <v>15</v>
      </c>
      <c r="P13" s="63"/>
      <c r="Q13" s="63"/>
      <c r="R13" s="63"/>
      <c r="S13" s="63"/>
      <c r="T13" s="63"/>
      <c r="U13" s="63"/>
      <c r="V13" s="63"/>
      <c r="W13" s="63"/>
    </row>
    <row r="14" spans="2:23" s="7" customFormat="1" ht="15.75" x14ac:dyDescent="0.25">
      <c r="B14" s="63"/>
      <c r="C14" s="63"/>
      <c r="D14" s="63" t="s">
        <v>16</v>
      </c>
      <c r="E14" s="63"/>
      <c r="F14" s="63"/>
      <c r="G14" s="63"/>
      <c r="H14" s="63"/>
      <c r="I14" s="63"/>
      <c r="J14" s="63"/>
      <c r="K14" s="63"/>
      <c r="L14" s="63"/>
      <c r="M14" s="63"/>
      <c r="N14" s="63" t="s">
        <v>17</v>
      </c>
      <c r="O14" s="63"/>
      <c r="P14" s="63"/>
      <c r="Q14" s="63"/>
      <c r="R14" s="63"/>
      <c r="S14" s="63"/>
      <c r="T14" s="63"/>
      <c r="U14" s="63"/>
      <c r="V14" s="63"/>
      <c r="W14" s="63"/>
    </row>
    <row r="15" spans="2:23" s="7" customFormat="1" ht="31.5" customHeight="1" x14ac:dyDescent="0.25">
      <c r="B15" s="63"/>
      <c r="C15" s="63"/>
      <c r="D15" s="63" t="s">
        <v>18</v>
      </c>
      <c r="E15" s="63"/>
      <c r="F15" s="63"/>
      <c r="G15" s="63" t="s">
        <v>19</v>
      </c>
      <c r="H15" s="63"/>
      <c r="I15" s="63"/>
      <c r="J15" s="63" t="s">
        <v>20</v>
      </c>
      <c r="K15" s="63"/>
      <c r="L15" s="63" t="s">
        <v>21</v>
      </c>
      <c r="M15" s="63"/>
      <c r="N15" s="63"/>
      <c r="O15" s="63" t="s">
        <v>22</v>
      </c>
      <c r="P15" s="63" t="s">
        <v>23</v>
      </c>
      <c r="Q15" s="63"/>
      <c r="R15" s="63"/>
      <c r="S15" s="63"/>
      <c r="T15" s="63"/>
      <c r="U15" s="63"/>
      <c r="V15" s="63"/>
      <c r="W15" s="63"/>
    </row>
    <row r="16" spans="2:23" s="7" customFormat="1" ht="78.75" x14ac:dyDescent="0.25">
      <c r="B16" s="63"/>
      <c r="C16" s="63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8" customFormat="1" ht="37.5" customHeight="1" x14ac:dyDescent="0.25">
      <c r="B18" s="27" t="s">
        <v>52</v>
      </c>
      <c r="C18" s="27" t="s">
        <v>52</v>
      </c>
      <c r="D18" s="27" t="s">
        <v>52</v>
      </c>
      <c r="E18" s="27" t="s">
        <v>52</v>
      </c>
      <c r="F18" s="27" t="s">
        <v>52</v>
      </c>
      <c r="G18" s="27" t="s">
        <v>52</v>
      </c>
      <c r="H18" s="27" t="s">
        <v>52</v>
      </c>
      <c r="I18" s="27" t="s">
        <v>52</v>
      </c>
      <c r="J18" s="27" t="s">
        <v>52</v>
      </c>
      <c r="K18" s="27" t="s">
        <v>52</v>
      </c>
      <c r="L18" s="27" t="s">
        <v>52</v>
      </c>
      <c r="M18" s="27" t="s">
        <v>52</v>
      </c>
      <c r="N18" s="27" t="s">
        <v>52</v>
      </c>
      <c r="O18" s="27" t="s">
        <v>52</v>
      </c>
      <c r="P18" s="27" t="s">
        <v>52</v>
      </c>
      <c r="Q18" s="27" t="s">
        <v>52</v>
      </c>
      <c r="R18" s="27" t="s">
        <v>52</v>
      </c>
      <c r="S18" s="27" t="s">
        <v>52</v>
      </c>
      <c r="T18" s="27" t="s">
        <v>52</v>
      </c>
      <c r="U18" s="27" t="s">
        <v>52</v>
      </c>
      <c r="V18" s="27" t="s">
        <v>52</v>
      </c>
      <c r="W18" s="27" t="s">
        <v>52</v>
      </c>
    </row>
    <row r="20" spans="2:23" x14ac:dyDescent="0.25">
      <c r="B20" t="str">
        <f>'(1) Приобретение электроэнергии'!B23</f>
        <v>* Информация представлена при наличии документов по состоянию на 10.02.2021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2021-02-09T05:26:21Z</dcterms:modified>
</cp:coreProperties>
</file>