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checkCompatibility="1" defaultThemeVersion="124226"/>
  <xr:revisionPtr revIDLastSave="0" documentId="13_ncr:1_{8332AFF2-BD1E-4689-A55F-7967746B657E}" xr6:coauthVersionLast="45" xr6:coauthVersionMax="45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18" i="7" l="1"/>
  <c r="R36" i="12"/>
  <c r="U29" i="12"/>
  <c r="R34" i="12"/>
  <c r="R33" i="12"/>
  <c r="U22" i="12"/>
  <c r="T22" i="12"/>
  <c r="R35" i="12" l="1"/>
  <c r="R22" i="4"/>
  <c r="R21" i="4"/>
  <c r="R25" i="4"/>
  <c r="R23" i="4"/>
  <c r="R20" i="4"/>
  <c r="R18" i="4"/>
  <c r="R19" i="7" l="1"/>
  <c r="R20" i="12"/>
  <c r="R24" i="12"/>
  <c r="R27" i="12"/>
  <c r="R26" i="4" l="1"/>
  <c r="R23" i="12"/>
  <c r="R19" i="4"/>
  <c r="R24" i="4" l="1"/>
  <c r="R26" i="12" l="1"/>
  <c r="R21" i="12"/>
  <c r="R28" i="4"/>
  <c r="R29" i="4"/>
  <c r="R30" i="4"/>
  <c r="R25" i="12" l="1"/>
  <c r="R30" i="12" l="1"/>
  <c r="R18" i="12" l="1"/>
  <c r="R19" i="12" l="1"/>
  <c r="R32" i="12"/>
  <c r="R27" i="4" l="1"/>
  <c r="R22" i="12" l="1"/>
  <c r="R18" i="13" l="1"/>
  <c r="R31" i="4" l="1"/>
  <c r="R28" i="12" l="1"/>
  <c r="R39" i="12" l="1"/>
  <c r="R38" i="12"/>
  <c r="R37" i="12"/>
  <c r="R31" i="12"/>
  <c r="R29" i="12"/>
  <c r="B20" i="13" l="1"/>
  <c r="B41" i="12"/>
  <c r="B20" i="11"/>
  <c r="B20" i="10"/>
  <c r="B21" i="9"/>
  <c r="B20" i="8"/>
  <c r="B21" i="7"/>
  <c r="B20" i="6"/>
  <c r="B21" i="5"/>
  <c r="B33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<sst xmlns="http://schemas.openxmlformats.org/spreadsheetml/2006/main" count="1276" uniqueCount="162">
  <si>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</si>
  <si>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</si>
  <si>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</si>
  <si>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</si>
  <si>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</si>
  <si>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</si>
  <si>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</si>
  <si>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</si>
  <si>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</si>
  <si>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</si>
  <si>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</si>
  <si>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</si>
  <si>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</si>
  <si>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</si>
  <si>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</si>
  <si>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</si>
  <si>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</si>
  <si>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</si>
  <si>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</si>
  <si>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</si>
  <si>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</si>
  <si>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</si>
  <si>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</si>
  <si>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</si>
  <si>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</si>
  <si>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</si>
  <si>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</si>
  <si>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</si>
  <si>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</si>
  <si>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</si>
  <si>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</si>
  <si>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</si>
  <si>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</si>
  <si>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</si>
  <si>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</si>
  <si>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</si>
  <si>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</si>
  <si>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</si>
  <si>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</si>
  <si>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</si>
  <si>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</si>
  <si>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</si>
  <si>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</si>
  <si>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</si>
  <si>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</si>
  <si>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</si>
  <si>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</si>
  <si>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</si>
  <si>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</si>
  <si>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</si>
  <si>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</si>
  <si>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</si>
  <si>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</si>
  <si>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</si>
  <si>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</si>
  <si>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</si>
  <si>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</si>
  <si>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</si>
  <si>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</si>
  <si>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Куб.м.</t>
  </si>
  <si>
    <t>Услуги аренды</t>
  </si>
  <si>
    <t>Услуги связи (сотовая связь)</t>
  </si>
  <si>
    <t>ПАО "МТС"</t>
  </si>
  <si>
    <t>ООО "ОИС"</t>
  </si>
  <si>
    <t>Услуги почты</t>
  </si>
  <si>
    <t>ФГУП "Почта России"</t>
  </si>
  <si>
    <t>ПАО "Ростелеком"</t>
  </si>
  <si>
    <t>Услуги связи</t>
  </si>
  <si>
    <t>ООО "Сургутский программный сервис"</t>
  </si>
  <si>
    <t>Автозапчасти</t>
  </si>
  <si>
    <t>тыс.куб.м.</t>
  </si>
  <si>
    <t>Технологические (эксплуатационные) потери газа</t>
  </si>
  <si>
    <t xml:space="preserve">АО Издательский дом "Новости Югры" </t>
  </si>
  <si>
    <t>Услуги информационного обеспечения</t>
  </si>
  <si>
    <t>Хозяйственные и канцелярские товары</t>
  </si>
  <si>
    <t>ООО "Офис Партнёр"</t>
  </si>
  <si>
    <t>Приобретение ГСМ</t>
  </si>
  <si>
    <t>литр</t>
  </si>
  <si>
    <t>ООО "Петролстарт"</t>
  </si>
  <si>
    <t>СГМУП "Горводоканал"</t>
  </si>
  <si>
    <t>Услуги водоотведения</t>
  </si>
  <si>
    <t>Услуги по обслуживанию, ремонту и диагностированию автотранспорта</t>
  </si>
  <si>
    <t>ООО "Гарант-ПроНет"</t>
  </si>
  <si>
    <t>ООО "АПБ"</t>
  </si>
  <si>
    <t>Услуги Техн. Обслуживания ОПС</t>
  </si>
  <si>
    <t>ООО "СтройПартнёр"</t>
  </si>
  <si>
    <t>АО "Югра-Экология"</t>
  </si>
  <si>
    <t>куб.метр</t>
  </si>
  <si>
    <t>Вывоз ТБО</t>
  </si>
  <si>
    <t>Услуги холодного водоснабжения</t>
  </si>
  <si>
    <t>ИП Дружинин К.П.</t>
  </si>
  <si>
    <t>МУП "ТО УТВиВ № 1 "МО Сургутский  р-он</t>
  </si>
  <si>
    <t>ООО ППФ "ПромСтройПуть"</t>
  </si>
  <si>
    <t>АО "Газпром межрегионгаз "Север"</t>
  </si>
  <si>
    <t>АО "Атол"</t>
  </si>
  <si>
    <t>ООО "НАВИС"</t>
  </si>
  <si>
    <t>ООО "ПремиумОйл"</t>
  </si>
  <si>
    <t>СГМУП "ГТС"</t>
  </si>
  <si>
    <t>Услуги горячего водоснабжения</t>
  </si>
  <si>
    <t>АО "Первый"</t>
  </si>
  <si>
    <t>ИП Банных А.В.</t>
  </si>
  <si>
    <t>Поставка тепловой энергии</t>
  </si>
  <si>
    <t>Гкалл</t>
  </si>
  <si>
    <t>ИП Кныш О.М.</t>
  </si>
  <si>
    <t>Услуги по обеспечению мониторинга транспорта</t>
  </si>
  <si>
    <t>Югория  ГСК ОАО Сургутс.ф-л</t>
  </si>
  <si>
    <t>ООО "Аквавита"</t>
  </si>
  <si>
    <t>декабрь 2020 г.</t>
  </si>
  <si>
    <t>* Информация представлена при наличии документов по состоянию на 11.01.2021</t>
  </si>
  <si>
    <t>№ 222 от 30.11.2020</t>
  </si>
  <si>
    <t>№ 925 от 30.11.2020</t>
  </si>
  <si>
    <t>№ 121189 от 30.11.2020</t>
  </si>
  <si>
    <t>ООО "БайкалСервисСургут"</t>
  </si>
  <si>
    <t>№ Су0000014694 от 30.11.2020</t>
  </si>
  <si>
    <t>№ 94 от 30.11.2020</t>
  </si>
  <si>
    <t>ООО "Валдим"</t>
  </si>
  <si>
    <t>№ 6632 от 30.11.2020</t>
  </si>
  <si>
    <t>№ 20113001403/05 от 30.11.2020</t>
  </si>
  <si>
    <t>№ 55221 от 30.11.2020</t>
  </si>
  <si>
    <t>№ 461 от 30.11.2020</t>
  </si>
  <si>
    <t>ИП Гелеверя В.П.</t>
  </si>
  <si>
    <t>№ 644 от 30.11.2020</t>
  </si>
  <si>
    <t>№ 109276 от 30.11.2020</t>
  </si>
  <si>
    <t>№ 29032 от 30.11.2020</t>
  </si>
  <si>
    <t>ООО "Деловые системы"</t>
  </si>
  <si>
    <t>№ 773 от 30.11.2020</t>
  </si>
  <si>
    <t>№ 903 от 30.11.2020</t>
  </si>
  <si>
    <t>ООО "ИЕСОФТ"</t>
  </si>
  <si>
    <t>№ IE-94 от 30.11.2020</t>
  </si>
  <si>
    <t>№ 895 от 30.11.2020</t>
  </si>
  <si>
    <t>ООО "ЛидерШина"</t>
  </si>
  <si>
    <t>№ 10082 от 30.11.2020</t>
  </si>
  <si>
    <t>ООО "Марк"</t>
  </si>
  <si>
    <t>№ 5937 от 30.11.2020</t>
  </si>
  <si>
    <t>№ 0010704/009117136 от 30.11.2020</t>
  </si>
  <si>
    <t>№ 10624 от 30.11.2020</t>
  </si>
  <si>
    <t>№ 656 от 30.11.2020</t>
  </si>
  <si>
    <t>№ 1291 от 30.11.2020</t>
  </si>
  <si>
    <t>№ 90 от 30.11.2020</t>
  </si>
  <si>
    <t>АНО ДПО "Основа"</t>
  </si>
  <si>
    <t>№ 273 от 30.11.2020</t>
  </si>
  <si>
    <t>Предаттестационная подготовка</t>
  </si>
  <si>
    <t>№ 1085 от 30.11.2020</t>
  </si>
  <si>
    <t>№ 6061 от 30.11.2020</t>
  </si>
  <si>
    <t>№ 2768 от 30.11.2020</t>
  </si>
  <si>
    <t>№ Т113000970/073006 от 30.11.2020</t>
  </si>
  <si>
    <t>№ 17307 от 30.11.2020</t>
  </si>
  <si>
    <t>№ 213 от 30.11.2020</t>
  </si>
  <si>
    <t>№ 5450780/57969939 от 30.11.2020</t>
  </si>
  <si>
    <t>Страхование</t>
  </si>
  <si>
    <t>Региональный филиал ОАО "САК Энергогарант"</t>
  </si>
  <si>
    <t>№ 202600-141-000009 от 30.11.2020</t>
  </si>
  <si>
    <t>ООО "СДСМ"</t>
  </si>
  <si>
    <t>№ 1120008 от 30.11.2020</t>
  </si>
  <si>
    <t>№ 53 от 30.11.2020</t>
  </si>
  <si>
    <t>№ 1261 от 30.11.2020</t>
  </si>
  <si>
    <t>ЧУЗ КБ РЖД-Медицина</t>
  </si>
  <si>
    <t>№ 1347 от 30.11.2020</t>
  </si>
  <si>
    <t>Мед.осмотры</t>
  </si>
  <si>
    <t>человек</t>
  </si>
  <si>
    <t>№ 845 от 30.11.2020</t>
  </si>
  <si>
    <t>№ 20113002509/86/009 от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</si>
</sst>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00"/>
    <numFmt numFmtId="166" formatCode="#,##0.000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164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4" fillId="0" borderId="0" xfId="0" applyNumberFormat="1" applyFont="1"/>
    <xf numFmtId="165" fontId="14" fillId="0" borderId="0" xfId="0" applyNumberFormat="1" applyFont="1"/>
    <xf numFmtId="2" fontId="14" fillId="0" borderId="0" xfId="0" applyNumberFormat="1" applyFont="1"/>
    <xf numFmtId="4" fontId="13" fillId="0" borderId="0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164" fontId="14" fillId="0" borderId="0" xfId="0" applyNumberFormat="1" applyFont="1"/>
    <xf numFmtId="4" fontId="1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0" xfId="0" applyFont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166" fontId="1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zoomScale="84" zoomScaleNormal="84" workbookViewId="0">
      <selection activeCell="H31" sqref="H31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3" customWidth="1"/>
    <col min="23" max="23" width="2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107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78.75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2" customFormat="1" ht="45.75" customHeight="1" x14ac:dyDescent="0.25">
      <c r="B18" s="38">
        <v>1</v>
      </c>
      <c r="C18" s="39">
        <v>44165</v>
      </c>
      <c r="D18" s="38" t="s">
        <v>52</v>
      </c>
      <c r="E18" s="38" t="s">
        <v>52</v>
      </c>
      <c r="F18" s="38" t="s">
        <v>52</v>
      </c>
      <c r="G18" s="38" t="s">
        <v>52</v>
      </c>
      <c r="H18" s="38" t="s">
        <v>52</v>
      </c>
      <c r="I18" s="38" t="s">
        <v>52</v>
      </c>
      <c r="J18" s="38" t="s">
        <v>52</v>
      </c>
      <c r="K18" s="38" t="s">
        <v>52</v>
      </c>
      <c r="L18" s="38" t="s">
        <v>52</v>
      </c>
      <c r="M18" s="38" t="s">
        <v>52</v>
      </c>
      <c r="N18" s="38" t="s">
        <v>52</v>
      </c>
      <c r="O18" s="38" t="s">
        <v>53</v>
      </c>
      <c r="P18" s="38" t="s">
        <v>52</v>
      </c>
      <c r="Q18" s="38" t="s">
        <v>56</v>
      </c>
      <c r="R18" s="40">
        <f>U18/T18</f>
        <v>6.989189460696192E-3</v>
      </c>
      <c r="S18" s="38" t="s">
        <v>57</v>
      </c>
      <c r="T18" s="54">
        <v>11457.826196071313</v>
      </c>
      <c r="U18" s="54">
        <v>80.080918092070362</v>
      </c>
      <c r="V18" s="41" t="s">
        <v>55</v>
      </c>
      <c r="W18" s="38" t="s">
        <v>117</v>
      </c>
    </row>
    <row r="19" spans="2:23" s="19" customFormat="1" x14ac:dyDescent="0.25"/>
    <row r="20" spans="2:23" s="19" customFormat="1" x14ac:dyDescent="0.25"/>
    <row r="21" spans="2:23" s="19" customFormat="1" x14ac:dyDescent="0.25">
      <c r="B21" s="19" t="s">
        <v>108</v>
      </c>
      <c r="T21" s="34"/>
      <c r="U21" s="34"/>
    </row>
    <row r="22" spans="2:23" s="19" customFormat="1" ht="15.75" x14ac:dyDescent="0.25">
      <c r="R22" s="17"/>
      <c r="S22" s="29"/>
      <c r="T22" s="34"/>
      <c r="U22" s="34"/>
    </row>
    <row r="23" spans="2:23" s="19" customFormat="1" ht="15.75" x14ac:dyDescent="0.25">
      <c r="S23" s="30"/>
      <c r="T23" s="24"/>
      <c r="U23" s="24"/>
    </row>
    <row r="24" spans="2:23" s="19" customFormat="1" ht="15.75" x14ac:dyDescent="0.25">
      <c r="S24" s="30"/>
      <c r="T24" s="31"/>
      <c r="U24" s="31"/>
    </row>
    <row r="25" spans="2:23" s="19" customFormat="1" x14ac:dyDescent="0.25">
      <c r="S25" s="28"/>
      <c r="T25" s="37"/>
      <c r="U25" s="37"/>
    </row>
    <row r="26" spans="2:23" s="19" customFormat="1" x14ac:dyDescent="0.25">
      <c r="S26" s="28"/>
      <c r="T26" s="37"/>
      <c r="U26" s="37"/>
    </row>
    <row r="27" spans="2:23" x14ac:dyDescent="0.25">
      <c r="S27" s="16"/>
      <c r="T27" s="32"/>
      <c r="U27" s="32"/>
    </row>
    <row r="28" spans="2:23" x14ac:dyDescent="0.25">
      <c r="T28" s="23"/>
      <c r="U28" s="23"/>
    </row>
    <row r="29" spans="2:23" x14ac:dyDescent="0.25">
      <c r="S29" s="15"/>
      <c r="T29" s="23"/>
      <c r="U29" s="23"/>
    </row>
    <row r="30" spans="2:23" x14ac:dyDescent="0.25">
      <c r="S30" s="15"/>
      <c r="T30" s="23"/>
      <c r="U30" s="62"/>
    </row>
    <row r="31" spans="2:23" x14ac:dyDescent="0.25">
      <c r="S31" s="15"/>
      <c r="T31" s="67"/>
      <c r="U31" s="67"/>
    </row>
    <row r="32" spans="2:23" x14ac:dyDescent="0.25">
      <c r="T32" s="23"/>
      <c r="U32" s="23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4"/>
  <sheetViews>
    <sheetView topLeftCell="A2" zoomScale="77" zoomScaleNormal="77" workbookViewId="0">
      <pane xSplit="3" ySplit="16" topLeftCell="D27" activePane="bottomRight" state="frozen"/>
      <selection activeCell="A2" sqref="A2"/>
      <selection pane="topRight" activeCell="D2" sqref="D2"/>
      <selection pane="bottomLeft" activeCell="A18" sqref="A18"/>
      <selection pane="bottomRight" activeCell="R45" sqref="R45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4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0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63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42" customFormat="1" ht="30" customHeight="1" x14ac:dyDescent="0.25">
      <c r="B18" s="38">
        <v>1</v>
      </c>
      <c r="C18" s="49">
        <v>44165</v>
      </c>
      <c r="D18" s="38" t="s">
        <v>52</v>
      </c>
      <c r="E18" s="38" t="s">
        <v>52</v>
      </c>
      <c r="F18" s="38" t="s">
        <v>52</v>
      </c>
      <c r="G18" s="38" t="s">
        <v>52</v>
      </c>
      <c r="H18" s="38" t="s">
        <v>52</v>
      </c>
      <c r="I18" s="38" t="s">
        <v>52</v>
      </c>
      <c r="J18" s="38" t="s">
        <v>52</v>
      </c>
      <c r="K18" s="38" t="s">
        <v>52</v>
      </c>
      <c r="L18" s="38" t="s">
        <v>52</v>
      </c>
      <c r="M18" s="38" t="s">
        <v>52</v>
      </c>
      <c r="N18" s="38" t="s">
        <v>52</v>
      </c>
      <c r="O18" s="38" t="s">
        <v>53</v>
      </c>
      <c r="P18" s="38" t="s">
        <v>52</v>
      </c>
      <c r="Q18" s="41" t="s">
        <v>88</v>
      </c>
      <c r="R18" s="45">
        <f t="shared" ref="R18:R29" si="0">U18/T18</f>
        <v>0.70498749999999999</v>
      </c>
      <c r="S18" s="38" t="s">
        <v>87</v>
      </c>
      <c r="T18" s="38">
        <v>17.600000000000001</v>
      </c>
      <c r="U18" s="45">
        <v>12.407780000000001</v>
      </c>
      <c r="V18" s="41" t="s">
        <v>86</v>
      </c>
      <c r="W18" s="41" t="s">
        <v>161</v>
      </c>
    </row>
    <row r="19" spans="2:23" s="42" customFormat="1" ht="23.25" customHeight="1" x14ac:dyDescent="0.25">
      <c r="B19" s="38">
        <v>2</v>
      </c>
      <c r="C19" s="49">
        <v>44165</v>
      </c>
      <c r="D19" s="38" t="s">
        <v>52</v>
      </c>
      <c r="E19" s="38" t="s">
        <v>52</v>
      </c>
      <c r="F19" s="38" t="s">
        <v>52</v>
      </c>
      <c r="G19" s="38" t="s">
        <v>52</v>
      </c>
      <c r="H19" s="38" t="s">
        <v>52</v>
      </c>
      <c r="I19" s="38" t="s">
        <v>52</v>
      </c>
      <c r="J19" s="38" t="s">
        <v>52</v>
      </c>
      <c r="K19" s="38" t="s">
        <v>52</v>
      </c>
      <c r="L19" s="38" t="s">
        <v>52</v>
      </c>
      <c r="M19" s="38" t="s">
        <v>52</v>
      </c>
      <c r="N19" s="38" t="s">
        <v>52</v>
      </c>
      <c r="O19" s="38" t="s">
        <v>53</v>
      </c>
      <c r="P19" s="38" t="s">
        <v>52</v>
      </c>
      <c r="Q19" s="41" t="s">
        <v>84</v>
      </c>
      <c r="R19" s="45">
        <f t="shared" si="0"/>
        <v>9.0210000000000008</v>
      </c>
      <c r="S19" s="38" t="s">
        <v>51</v>
      </c>
      <c r="T19" s="38">
        <v>1</v>
      </c>
      <c r="U19" s="45">
        <v>9.0210000000000008</v>
      </c>
      <c r="V19" s="41" t="s">
        <v>83</v>
      </c>
      <c r="W19" s="41" t="s">
        <v>110</v>
      </c>
    </row>
    <row r="20" spans="2:23" s="42" customFormat="1" ht="32.25" customHeight="1" x14ac:dyDescent="0.25">
      <c r="B20" s="38">
        <v>3</v>
      </c>
      <c r="C20" s="39">
        <v>44165</v>
      </c>
      <c r="D20" s="38" t="s">
        <v>52</v>
      </c>
      <c r="E20" s="38" t="s">
        <v>52</v>
      </c>
      <c r="F20" s="38" t="s">
        <v>52</v>
      </c>
      <c r="G20" s="38" t="s">
        <v>52</v>
      </c>
      <c r="H20" s="38" t="s">
        <v>52</v>
      </c>
      <c r="I20" s="38" t="s">
        <v>52</v>
      </c>
      <c r="J20" s="38" t="s">
        <v>52</v>
      </c>
      <c r="K20" s="38" t="s">
        <v>52</v>
      </c>
      <c r="L20" s="38" t="s">
        <v>52</v>
      </c>
      <c r="M20" s="38" t="s">
        <v>52</v>
      </c>
      <c r="N20" s="38" t="s">
        <v>52</v>
      </c>
      <c r="O20" s="38" t="s">
        <v>53</v>
      </c>
      <c r="P20" s="38" t="s">
        <v>52</v>
      </c>
      <c r="Q20" s="41" t="s">
        <v>104</v>
      </c>
      <c r="R20" s="40">
        <f>U20/T20</f>
        <v>4.4000000000000004</v>
      </c>
      <c r="S20" s="38" t="s">
        <v>51</v>
      </c>
      <c r="T20" s="43">
        <v>1</v>
      </c>
      <c r="U20" s="66">
        <v>4.4000000000000004</v>
      </c>
      <c r="V20" s="44" t="s">
        <v>95</v>
      </c>
      <c r="W20" s="44" t="s">
        <v>136</v>
      </c>
    </row>
    <row r="21" spans="2:23" s="48" customFormat="1" ht="15.75" x14ac:dyDescent="0.25">
      <c r="B21" s="38">
        <v>4</v>
      </c>
      <c r="C21" s="49">
        <v>44165</v>
      </c>
      <c r="D21" s="38" t="s">
        <v>52</v>
      </c>
      <c r="E21" s="38" t="s">
        <v>52</v>
      </c>
      <c r="F21" s="38" t="s">
        <v>52</v>
      </c>
      <c r="G21" s="38" t="s">
        <v>52</v>
      </c>
      <c r="H21" s="38" t="s">
        <v>52</v>
      </c>
      <c r="I21" s="38" t="s">
        <v>52</v>
      </c>
      <c r="J21" s="38" t="s">
        <v>52</v>
      </c>
      <c r="K21" s="38" t="s">
        <v>52</v>
      </c>
      <c r="L21" s="38" t="s">
        <v>52</v>
      </c>
      <c r="M21" s="38" t="s">
        <v>52</v>
      </c>
      <c r="N21" s="38" t="s">
        <v>52</v>
      </c>
      <c r="O21" s="38" t="s">
        <v>53</v>
      </c>
      <c r="P21" s="38" t="s">
        <v>52</v>
      </c>
      <c r="Q21" s="57" t="s">
        <v>89</v>
      </c>
      <c r="R21" s="58">
        <f t="shared" ref="R21" si="1">U21/T21</f>
        <v>4.7951997989444585E-2</v>
      </c>
      <c r="S21" s="51" t="s">
        <v>59</v>
      </c>
      <c r="T21" s="64">
        <v>159.16</v>
      </c>
      <c r="U21" s="59">
        <v>7.6320399999999999</v>
      </c>
      <c r="V21" s="60" t="s">
        <v>79</v>
      </c>
      <c r="W21" s="60" t="s">
        <v>122</v>
      </c>
    </row>
    <row r="22" spans="2:23" s="48" customFormat="1" ht="15.75" x14ac:dyDescent="0.25">
      <c r="B22" s="38">
        <v>5</v>
      </c>
      <c r="C22" s="49">
        <v>44165</v>
      </c>
      <c r="D22" s="38" t="s">
        <v>52</v>
      </c>
      <c r="E22" s="38" t="s">
        <v>52</v>
      </c>
      <c r="F22" s="38" t="s">
        <v>52</v>
      </c>
      <c r="G22" s="38" t="s">
        <v>52</v>
      </c>
      <c r="H22" s="38" t="s">
        <v>52</v>
      </c>
      <c r="I22" s="38" t="s">
        <v>52</v>
      </c>
      <c r="J22" s="38" t="s">
        <v>52</v>
      </c>
      <c r="K22" s="38" t="s">
        <v>52</v>
      </c>
      <c r="L22" s="38" t="s">
        <v>52</v>
      </c>
      <c r="M22" s="38" t="s">
        <v>52</v>
      </c>
      <c r="N22" s="38" t="s">
        <v>52</v>
      </c>
      <c r="O22" s="38" t="s">
        <v>53</v>
      </c>
      <c r="P22" s="38" t="s">
        <v>52</v>
      </c>
      <c r="Q22" s="57" t="s">
        <v>80</v>
      </c>
      <c r="R22" s="58">
        <f t="shared" si="0"/>
        <v>5.2020025486983444E-2</v>
      </c>
      <c r="S22" s="51" t="s">
        <v>59</v>
      </c>
      <c r="T22" s="64">
        <f>159.16+5.63</f>
        <v>164.79</v>
      </c>
      <c r="U22" s="59">
        <f>8.27951+0.29287</f>
        <v>8.5723800000000008</v>
      </c>
      <c r="V22" s="60" t="s">
        <v>79</v>
      </c>
      <c r="W22" s="60" t="s">
        <v>122</v>
      </c>
    </row>
    <row r="23" spans="2:23" s="48" customFormat="1" ht="15.75" x14ac:dyDescent="0.25">
      <c r="B23" s="38">
        <v>6</v>
      </c>
      <c r="C23" s="49">
        <v>44165</v>
      </c>
      <c r="D23" s="38" t="s">
        <v>52</v>
      </c>
      <c r="E23" s="38" t="s">
        <v>52</v>
      </c>
      <c r="F23" s="38" t="s">
        <v>52</v>
      </c>
      <c r="G23" s="38" t="s">
        <v>52</v>
      </c>
      <c r="H23" s="38" t="s">
        <v>52</v>
      </c>
      <c r="I23" s="38" t="s">
        <v>52</v>
      </c>
      <c r="J23" s="38" t="s">
        <v>52</v>
      </c>
      <c r="K23" s="38" t="s">
        <v>52</v>
      </c>
      <c r="L23" s="38" t="s">
        <v>52</v>
      </c>
      <c r="M23" s="38" t="s">
        <v>52</v>
      </c>
      <c r="N23" s="38" t="s">
        <v>52</v>
      </c>
      <c r="O23" s="38" t="s">
        <v>53</v>
      </c>
      <c r="P23" s="38" t="s">
        <v>52</v>
      </c>
      <c r="Q23" s="57" t="s">
        <v>98</v>
      </c>
      <c r="R23" s="58">
        <f t="shared" si="0"/>
        <v>0.24467376830892143</v>
      </c>
      <c r="S23" s="51" t="s">
        <v>59</v>
      </c>
      <c r="T23" s="64">
        <v>7.51</v>
      </c>
      <c r="U23" s="59">
        <v>1.8374999999999999</v>
      </c>
      <c r="V23" s="60" t="s">
        <v>97</v>
      </c>
      <c r="W23" s="60" t="s">
        <v>123</v>
      </c>
    </row>
    <row r="24" spans="2:23" s="48" customFormat="1" ht="15.75" x14ac:dyDescent="0.25">
      <c r="B24" s="38">
        <v>7</v>
      </c>
      <c r="C24" s="49">
        <v>44165</v>
      </c>
      <c r="D24" s="38" t="s">
        <v>52</v>
      </c>
      <c r="E24" s="38" t="s">
        <v>52</v>
      </c>
      <c r="F24" s="38" t="s">
        <v>52</v>
      </c>
      <c r="G24" s="38" t="s">
        <v>52</v>
      </c>
      <c r="H24" s="38" t="s">
        <v>52</v>
      </c>
      <c r="I24" s="38" t="s">
        <v>52</v>
      </c>
      <c r="J24" s="38" t="s">
        <v>52</v>
      </c>
      <c r="K24" s="38" t="s">
        <v>52</v>
      </c>
      <c r="L24" s="38" t="s">
        <v>52</v>
      </c>
      <c r="M24" s="38" t="s">
        <v>52</v>
      </c>
      <c r="N24" s="38" t="s">
        <v>52</v>
      </c>
      <c r="O24" s="38" t="s">
        <v>53</v>
      </c>
      <c r="P24" s="38" t="s">
        <v>52</v>
      </c>
      <c r="Q24" s="57" t="s">
        <v>101</v>
      </c>
      <c r="R24" s="58">
        <f t="shared" si="0"/>
        <v>1.8522839580200674</v>
      </c>
      <c r="S24" s="51" t="s">
        <v>102</v>
      </c>
      <c r="T24" s="64">
        <v>65.040599999999998</v>
      </c>
      <c r="U24" s="59">
        <v>120.47366</v>
      </c>
      <c r="V24" s="60" t="s">
        <v>97</v>
      </c>
      <c r="W24" s="60" t="s">
        <v>123</v>
      </c>
    </row>
    <row r="25" spans="2:23" s="48" customFormat="1" ht="22.5" customHeight="1" x14ac:dyDescent="0.25">
      <c r="B25" s="38">
        <v>8</v>
      </c>
      <c r="C25" s="49">
        <v>44165</v>
      </c>
      <c r="D25" s="38" t="s">
        <v>52</v>
      </c>
      <c r="E25" s="38" t="s">
        <v>52</v>
      </c>
      <c r="F25" s="38" t="s">
        <v>52</v>
      </c>
      <c r="G25" s="38" t="s">
        <v>52</v>
      </c>
      <c r="H25" s="38" t="s">
        <v>52</v>
      </c>
      <c r="I25" s="38" t="s">
        <v>52</v>
      </c>
      <c r="J25" s="38" t="s">
        <v>52</v>
      </c>
      <c r="K25" s="38" t="s">
        <v>52</v>
      </c>
      <c r="L25" s="38" t="s">
        <v>52</v>
      </c>
      <c r="M25" s="38" t="s">
        <v>52</v>
      </c>
      <c r="N25" s="38" t="s">
        <v>52</v>
      </c>
      <c r="O25" s="38" t="s">
        <v>53</v>
      </c>
      <c r="P25" s="38" t="s">
        <v>52</v>
      </c>
      <c r="Q25" s="47" t="s">
        <v>60</v>
      </c>
      <c r="R25" s="46">
        <f t="shared" ref="R25" si="2">U25/T25</f>
        <v>3.6</v>
      </c>
      <c r="S25" s="38" t="s">
        <v>54</v>
      </c>
      <c r="T25" s="51">
        <v>1</v>
      </c>
      <c r="U25" s="36">
        <v>3.6</v>
      </c>
      <c r="V25" s="55" t="s">
        <v>92</v>
      </c>
      <c r="W25" s="55" t="s">
        <v>147</v>
      </c>
    </row>
    <row r="26" spans="2:23" s="42" customFormat="1" ht="34.5" customHeight="1" x14ac:dyDescent="0.25">
      <c r="B26" s="38">
        <v>9</v>
      </c>
      <c r="C26" s="49">
        <v>44165</v>
      </c>
      <c r="D26" s="38" t="s">
        <v>52</v>
      </c>
      <c r="E26" s="38" t="s">
        <v>52</v>
      </c>
      <c r="F26" s="38" t="s">
        <v>52</v>
      </c>
      <c r="G26" s="38" t="s">
        <v>52</v>
      </c>
      <c r="H26" s="38" t="s">
        <v>52</v>
      </c>
      <c r="I26" s="38" t="s">
        <v>52</v>
      </c>
      <c r="J26" s="38" t="s">
        <v>52</v>
      </c>
      <c r="K26" s="38" t="s">
        <v>52</v>
      </c>
      <c r="L26" s="38" t="s">
        <v>52</v>
      </c>
      <c r="M26" s="38" t="s">
        <v>52</v>
      </c>
      <c r="N26" s="38" t="s">
        <v>52</v>
      </c>
      <c r="O26" s="38" t="s">
        <v>53</v>
      </c>
      <c r="P26" s="38" t="s">
        <v>52</v>
      </c>
      <c r="Q26" s="47" t="s">
        <v>60</v>
      </c>
      <c r="R26" s="46">
        <f t="shared" ref="R26:R27" si="3">U26/T26</f>
        <v>53.027900000000002</v>
      </c>
      <c r="S26" s="38" t="s">
        <v>54</v>
      </c>
      <c r="T26" s="51">
        <v>1</v>
      </c>
      <c r="U26" s="46">
        <v>53.027900000000002</v>
      </c>
      <c r="V26" s="41" t="s">
        <v>91</v>
      </c>
      <c r="W26" s="55" t="s">
        <v>135</v>
      </c>
    </row>
    <row r="27" spans="2:23" s="42" customFormat="1" ht="27.75" customHeight="1" x14ac:dyDescent="0.25">
      <c r="B27" s="38">
        <v>10</v>
      </c>
      <c r="C27" s="49">
        <v>44165</v>
      </c>
      <c r="D27" s="38" t="s">
        <v>52</v>
      </c>
      <c r="E27" s="38" t="s">
        <v>52</v>
      </c>
      <c r="F27" s="38" t="s">
        <v>52</v>
      </c>
      <c r="G27" s="38" t="s">
        <v>52</v>
      </c>
      <c r="H27" s="38" t="s">
        <v>52</v>
      </c>
      <c r="I27" s="38" t="s">
        <v>52</v>
      </c>
      <c r="J27" s="38" t="s">
        <v>52</v>
      </c>
      <c r="K27" s="38" t="s">
        <v>52</v>
      </c>
      <c r="L27" s="38" t="s">
        <v>52</v>
      </c>
      <c r="M27" s="38" t="s">
        <v>52</v>
      </c>
      <c r="N27" s="38" t="s">
        <v>52</v>
      </c>
      <c r="O27" s="38" t="s">
        <v>53</v>
      </c>
      <c r="P27" s="38" t="s">
        <v>52</v>
      </c>
      <c r="Q27" s="47" t="s">
        <v>60</v>
      </c>
      <c r="R27" s="46">
        <f t="shared" si="3"/>
        <v>3</v>
      </c>
      <c r="S27" s="38" t="s">
        <v>54</v>
      </c>
      <c r="T27" s="51">
        <v>1</v>
      </c>
      <c r="U27" s="46">
        <v>3</v>
      </c>
      <c r="V27" s="41" t="s">
        <v>100</v>
      </c>
      <c r="W27" s="55" t="s">
        <v>114</v>
      </c>
    </row>
    <row r="28" spans="2:23" s="42" customFormat="1" ht="35.25" customHeight="1" x14ac:dyDescent="0.25">
      <c r="B28" s="38">
        <v>11</v>
      </c>
      <c r="C28" s="49">
        <v>44165</v>
      </c>
      <c r="D28" s="38" t="s">
        <v>52</v>
      </c>
      <c r="E28" s="38" t="s">
        <v>52</v>
      </c>
      <c r="F28" s="38" t="s">
        <v>52</v>
      </c>
      <c r="G28" s="38" t="s">
        <v>52</v>
      </c>
      <c r="H28" s="38" t="s">
        <v>52</v>
      </c>
      <c r="I28" s="38" t="s">
        <v>52</v>
      </c>
      <c r="J28" s="38" t="s">
        <v>52</v>
      </c>
      <c r="K28" s="38" t="s">
        <v>52</v>
      </c>
      <c r="L28" s="38" t="s">
        <v>52</v>
      </c>
      <c r="M28" s="38" t="s">
        <v>52</v>
      </c>
      <c r="N28" s="38" t="s">
        <v>52</v>
      </c>
      <c r="O28" s="38" t="s">
        <v>53</v>
      </c>
      <c r="P28" s="38" t="s">
        <v>52</v>
      </c>
      <c r="Q28" s="50" t="s">
        <v>73</v>
      </c>
      <c r="R28" s="46">
        <f t="shared" si="0"/>
        <v>4.3041600000000004</v>
      </c>
      <c r="S28" s="38" t="s">
        <v>51</v>
      </c>
      <c r="T28" s="51">
        <v>1</v>
      </c>
      <c r="U28" s="46">
        <v>4.3041600000000004</v>
      </c>
      <c r="V28" s="41" t="s">
        <v>72</v>
      </c>
      <c r="W28" s="55" t="s">
        <v>137</v>
      </c>
    </row>
    <row r="29" spans="2:23" s="42" customFormat="1" ht="31.5" x14ac:dyDescent="0.25">
      <c r="B29" s="38">
        <v>12</v>
      </c>
      <c r="C29" s="49">
        <v>44165</v>
      </c>
      <c r="D29" s="38" t="s">
        <v>52</v>
      </c>
      <c r="E29" s="38" t="s">
        <v>52</v>
      </c>
      <c r="F29" s="38" t="s">
        <v>52</v>
      </c>
      <c r="G29" s="38" t="s">
        <v>52</v>
      </c>
      <c r="H29" s="38" t="s">
        <v>52</v>
      </c>
      <c r="I29" s="38" t="s">
        <v>52</v>
      </c>
      <c r="J29" s="38" t="s">
        <v>52</v>
      </c>
      <c r="K29" s="38" t="s">
        <v>52</v>
      </c>
      <c r="L29" s="38" t="s">
        <v>52</v>
      </c>
      <c r="M29" s="38" t="s">
        <v>52</v>
      </c>
      <c r="N29" s="38" t="s">
        <v>52</v>
      </c>
      <c r="O29" s="38" t="s">
        <v>53</v>
      </c>
      <c r="P29" s="38" t="s">
        <v>52</v>
      </c>
      <c r="Q29" s="47" t="s">
        <v>61</v>
      </c>
      <c r="R29" s="46">
        <f t="shared" si="0"/>
        <v>18.683700000000002</v>
      </c>
      <c r="S29" s="38" t="s">
        <v>54</v>
      </c>
      <c r="T29" s="51">
        <v>1</v>
      </c>
      <c r="U29" s="46">
        <f>7.0521+11.6316</f>
        <v>18.683700000000002</v>
      </c>
      <c r="V29" s="47" t="s">
        <v>62</v>
      </c>
      <c r="W29" s="50" t="s">
        <v>134</v>
      </c>
    </row>
    <row r="30" spans="2:23" s="42" customFormat="1" ht="50.25" customHeight="1" x14ac:dyDescent="0.25">
      <c r="B30" s="38">
        <v>13</v>
      </c>
      <c r="C30" s="49">
        <v>44165</v>
      </c>
      <c r="D30" s="38" t="s">
        <v>52</v>
      </c>
      <c r="E30" s="38" t="s">
        <v>52</v>
      </c>
      <c r="F30" s="38" t="s">
        <v>52</v>
      </c>
      <c r="G30" s="38" t="s">
        <v>52</v>
      </c>
      <c r="H30" s="38" t="s">
        <v>52</v>
      </c>
      <c r="I30" s="38" t="s">
        <v>52</v>
      </c>
      <c r="J30" s="38" t="s">
        <v>52</v>
      </c>
      <c r="K30" s="38" t="s">
        <v>52</v>
      </c>
      <c r="L30" s="38" t="s">
        <v>52</v>
      </c>
      <c r="M30" s="38" t="s">
        <v>52</v>
      </c>
      <c r="N30" s="38" t="s">
        <v>52</v>
      </c>
      <c r="O30" s="38" t="s">
        <v>53</v>
      </c>
      <c r="P30" s="38" t="s">
        <v>52</v>
      </c>
      <c r="Q30" s="41" t="s">
        <v>81</v>
      </c>
      <c r="R30" s="46">
        <f t="shared" ref="R30" si="4">U30/T30</f>
        <v>14.451000000000001</v>
      </c>
      <c r="S30" s="38" t="s">
        <v>51</v>
      </c>
      <c r="T30" s="51">
        <v>2</v>
      </c>
      <c r="U30" s="46">
        <v>28.902000000000001</v>
      </c>
      <c r="V30" s="47" t="s">
        <v>90</v>
      </c>
      <c r="W30" s="47" t="s">
        <v>126</v>
      </c>
    </row>
    <row r="31" spans="2:23" s="42" customFormat="1" ht="15.75" x14ac:dyDescent="0.25">
      <c r="B31" s="38">
        <v>14</v>
      </c>
      <c r="C31" s="49">
        <v>44165</v>
      </c>
      <c r="D31" s="38" t="s">
        <v>52</v>
      </c>
      <c r="E31" s="38" t="s">
        <v>52</v>
      </c>
      <c r="F31" s="38" t="s">
        <v>52</v>
      </c>
      <c r="G31" s="38" t="s">
        <v>52</v>
      </c>
      <c r="H31" s="38" t="s">
        <v>52</v>
      </c>
      <c r="I31" s="38" t="s">
        <v>52</v>
      </c>
      <c r="J31" s="38" t="s">
        <v>52</v>
      </c>
      <c r="K31" s="38" t="s">
        <v>52</v>
      </c>
      <c r="L31" s="38" t="s">
        <v>52</v>
      </c>
      <c r="M31" s="38" t="s">
        <v>52</v>
      </c>
      <c r="N31" s="38" t="s">
        <v>52</v>
      </c>
      <c r="O31" s="38" t="s">
        <v>53</v>
      </c>
      <c r="P31" s="38" t="s">
        <v>52</v>
      </c>
      <c r="Q31" s="47" t="s">
        <v>60</v>
      </c>
      <c r="R31" s="46">
        <f>U31/T31</f>
        <v>150</v>
      </c>
      <c r="S31" s="38" t="s">
        <v>54</v>
      </c>
      <c r="T31" s="51">
        <v>1</v>
      </c>
      <c r="U31" s="46">
        <v>150</v>
      </c>
      <c r="V31" s="47" t="s">
        <v>63</v>
      </c>
      <c r="W31" s="47" t="s">
        <v>138</v>
      </c>
    </row>
    <row r="32" spans="2:23" s="42" customFormat="1" ht="31.5" x14ac:dyDescent="0.25">
      <c r="B32" s="38">
        <v>15</v>
      </c>
      <c r="C32" s="49">
        <v>44165</v>
      </c>
      <c r="D32" s="38" t="s">
        <v>52</v>
      </c>
      <c r="E32" s="38" t="s">
        <v>52</v>
      </c>
      <c r="F32" s="38" t="s">
        <v>52</v>
      </c>
      <c r="G32" s="38" t="s">
        <v>52</v>
      </c>
      <c r="H32" s="38" t="s">
        <v>52</v>
      </c>
      <c r="I32" s="38" t="s">
        <v>52</v>
      </c>
      <c r="J32" s="38" t="s">
        <v>52</v>
      </c>
      <c r="K32" s="38" t="s">
        <v>52</v>
      </c>
      <c r="L32" s="38" t="s">
        <v>52</v>
      </c>
      <c r="M32" s="38" t="s">
        <v>52</v>
      </c>
      <c r="N32" s="38" t="s">
        <v>52</v>
      </c>
      <c r="O32" s="38" t="s">
        <v>53</v>
      </c>
      <c r="P32" s="38" t="s">
        <v>52</v>
      </c>
      <c r="Q32" s="50" t="s">
        <v>73</v>
      </c>
      <c r="R32" s="46">
        <f t="shared" ref="R32" si="5">U32/T32</f>
        <v>28.552759999999999</v>
      </c>
      <c r="S32" s="38" t="s">
        <v>54</v>
      </c>
      <c r="T32" s="51">
        <v>1</v>
      </c>
      <c r="U32" s="46">
        <v>28.552759999999999</v>
      </c>
      <c r="V32" s="47" t="s">
        <v>82</v>
      </c>
      <c r="W32" s="47" t="s">
        <v>119</v>
      </c>
    </row>
    <row r="33" spans="2:23" s="42" customFormat="1" ht="31.5" x14ac:dyDescent="0.25">
      <c r="B33" s="38">
        <v>16</v>
      </c>
      <c r="C33" s="49">
        <v>44165</v>
      </c>
      <c r="D33" s="38" t="s">
        <v>52</v>
      </c>
      <c r="E33" s="38" t="s">
        <v>52</v>
      </c>
      <c r="F33" s="38" t="s">
        <v>52</v>
      </c>
      <c r="G33" s="38" t="s">
        <v>52</v>
      </c>
      <c r="H33" s="38" t="s">
        <v>52</v>
      </c>
      <c r="I33" s="38" t="s">
        <v>52</v>
      </c>
      <c r="J33" s="38" t="s">
        <v>52</v>
      </c>
      <c r="K33" s="38" t="s">
        <v>52</v>
      </c>
      <c r="L33" s="38" t="s">
        <v>52</v>
      </c>
      <c r="M33" s="38" t="s">
        <v>52</v>
      </c>
      <c r="N33" s="38" t="s">
        <v>52</v>
      </c>
      <c r="O33" s="38" t="s">
        <v>53</v>
      </c>
      <c r="P33" s="38" t="s">
        <v>52</v>
      </c>
      <c r="Q33" s="50" t="s">
        <v>73</v>
      </c>
      <c r="R33" s="46">
        <f t="shared" ref="R33" si="6">U33/T33</f>
        <v>69.417000000000002</v>
      </c>
      <c r="S33" s="38" t="s">
        <v>54</v>
      </c>
      <c r="T33" s="51">
        <v>1</v>
      </c>
      <c r="U33" s="46">
        <v>69.417000000000002</v>
      </c>
      <c r="V33" s="47" t="s">
        <v>124</v>
      </c>
      <c r="W33" s="47" t="s">
        <v>125</v>
      </c>
    </row>
    <row r="34" spans="2:23" s="42" customFormat="1" ht="31.5" x14ac:dyDescent="0.25">
      <c r="B34" s="38">
        <v>17</v>
      </c>
      <c r="C34" s="49">
        <v>44165</v>
      </c>
      <c r="D34" s="38" t="s">
        <v>52</v>
      </c>
      <c r="E34" s="38" t="s">
        <v>52</v>
      </c>
      <c r="F34" s="38" t="s">
        <v>52</v>
      </c>
      <c r="G34" s="38" t="s">
        <v>52</v>
      </c>
      <c r="H34" s="38" t="s">
        <v>52</v>
      </c>
      <c r="I34" s="38" t="s">
        <v>52</v>
      </c>
      <c r="J34" s="38" t="s">
        <v>52</v>
      </c>
      <c r="K34" s="38" t="s">
        <v>52</v>
      </c>
      <c r="L34" s="38" t="s">
        <v>52</v>
      </c>
      <c r="M34" s="38" t="s">
        <v>52</v>
      </c>
      <c r="N34" s="38" t="s">
        <v>52</v>
      </c>
      <c r="O34" s="38" t="s">
        <v>53</v>
      </c>
      <c r="P34" s="38" t="s">
        <v>52</v>
      </c>
      <c r="Q34" s="50" t="s">
        <v>73</v>
      </c>
      <c r="R34" s="46">
        <f t="shared" ref="R34" si="7">U34/T34</f>
        <v>12.648999999999999</v>
      </c>
      <c r="S34" s="38" t="s">
        <v>54</v>
      </c>
      <c r="T34" s="51">
        <v>1</v>
      </c>
      <c r="U34" s="46">
        <v>12.648999999999999</v>
      </c>
      <c r="V34" s="47" t="s">
        <v>127</v>
      </c>
      <c r="W34" s="47" t="s">
        <v>128</v>
      </c>
    </row>
    <row r="35" spans="2:23" s="42" customFormat="1" ht="15.75" x14ac:dyDescent="0.25">
      <c r="B35" s="38">
        <v>18</v>
      </c>
      <c r="C35" s="49">
        <v>44165</v>
      </c>
      <c r="D35" s="38" t="s">
        <v>52</v>
      </c>
      <c r="E35" s="38" t="s">
        <v>52</v>
      </c>
      <c r="F35" s="38" t="s">
        <v>52</v>
      </c>
      <c r="G35" s="38" t="s">
        <v>52</v>
      </c>
      <c r="H35" s="38" t="s">
        <v>52</v>
      </c>
      <c r="I35" s="38" t="s">
        <v>52</v>
      </c>
      <c r="J35" s="38" t="s">
        <v>52</v>
      </c>
      <c r="K35" s="38" t="s">
        <v>52</v>
      </c>
      <c r="L35" s="38" t="s">
        <v>52</v>
      </c>
      <c r="M35" s="38" t="s">
        <v>52</v>
      </c>
      <c r="N35" s="38" t="s">
        <v>52</v>
      </c>
      <c r="O35" s="38" t="s">
        <v>53</v>
      </c>
      <c r="P35" s="38" t="s">
        <v>52</v>
      </c>
      <c r="Q35" s="50" t="s">
        <v>141</v>
      </c>
      <c r="R35" s="46">
        <f t="shared" ref="R35:R36" si="8">U35/T35</f>
        <v>29.5</v>
      </c>
      <c r="S35" s="38" t="s">
        <v>54</v>
      </c>
      <c r="T35" s="51">
        <v>1</v>
      </c>
      <c r="U35" s="46">
        <v>29.5</v>
      </c>
      <c r="V35" s="47" t="s">
        <v>139</v>
      </c>
      <c r="W35" s="47" t="s">
        <v>140</v>
      </c>
    </row>
    <row r="36" spans="2:23" s="42" customFormat="1" ht="15.75" x14ac:dyDescent="0.25">
      <c r="B36" s="38">
        <v>19</v>
      </c>
      <c r="C36" s="49">
        <v>44165</v>
      </c>
      <c r="D36" s="38" t="s">
        <v>52</v>
      </c>
      <c r="E36" s="38" t="s">
        <v>52</v>
      </c>
      <c r="F36" s="38" t="s">
        <v>52</v>
      </c>
      <c r="G36" s="38" t="s">
        <v>52</v>
      </c>
      <c r="H36" s="38" t="s">
        <v>52</v>
      </c>
      <c r="I36" s="38" t="s">
        <v>52</v>
      </c>
      <c r="J36" s="38" t="s">
        <v>52</v>
      </c>
      <c r="K36" s="38" t="s">
        <v>52</v>
      </c>
      <c r="L36" s="38" t="s">
        <v>52</v>
      </c>
      <c r="M36" s="38" t="s">
        <v>52</v>
      </c>
      <c r="N36" s="38" t="s">
        <v>52</v>
      </c>
      <c r="O36" s="38" t="s">
        <v>53</v>
      </c>
      <c r="P36" s="38" t="s">
        <v>52</v>
      </c>
      <c r="Q36" s="50" t="s">
        <v>158</v>
      </c>
      <c r="R36" s="46">
        <f t="shared" si="8"/>
        <v>3.7010000000000001</v>
      </c>
      <c r="S36" s="38" t="s">
        <v>159</v>
      </c>
      <c r="T36" s="51">
        <v>2</v>
      </c>
      <c r="U36" s="46">
        <v>7.4020000000000001</v>
      </c>
      <c r="V36" s="47" t="s">
        <v>156</v>
      </c>
      <c r="W36" s="47" t="s">
        <v>157</v>
      </c>
    </row>
    <row r="37" spans="2:23" s="42" customFormat="1" ht="31.5" x14ac:dyDescent="0.25">
      <c r="B37" s="38">
        <v>20</v>
      </c>
      <c r="C37" s="49">
        <v>44165</v>
      </c>
      <c r="D37" s="38" t="s">
        <v>52</v>
      </c>
      <c r="E37" s="38" t="s">
        <v>52</v>
      </c>
      <c r="F37" s="38" t="s">
        <v>52</v>
      </c>
      <c r="G37" s="38" t="s">
        <v>52</v>
      </c>
      <c r="H37" s="38" t="s">
        <v>52</v>
      </c>
      <c r="I37" s="38" t="s">
        <v>52</v>
      </c>
      <c r="J37" s="38" t="s">
        <v>52</v>
      </c>
      <c r="K37" s="38" t="s">
        <v>52</v>
      </c>
      <c r="L37" s="38" t="s">
        <v>52</v>
      </c>
      <c r="M37" s="38" t="s">
        <v>52</v>
      </c>
      <c r="N37" s="38" t="s">
        <v>52</v>
      </c>
      <c r="O37" s="38" t="s">
        <v>53</v>
      </c>
      <c r="P37" s="38" t="s">
        <v>52</v>
      </c>
      <c r="Q37" s="47" t="s">
        <v>64</v>
      </c>
      <c r="R37" s="46">
        <f t="shared" ref="R37:R39" si="9">U37/T37</f>
        <v>0.68760999999999994</v>
      </c>
      <c r="S37" s="38" t="s">
        <v>51</v>
      </c>
      <c r="T37" s="51">
        <v>24</v>
      </c>
      <c r="U37" s="46">
        <v>16.50264</v>
      </c>
      <c r="V37" s="47" t="s">
        <v>65</v>
      </c>
      <c r="W37" s="50" t="s">
        <v>145</v>
      </c>
    </row>
    <row r="38" spans="2:23" s="42" customFormat="1" ht="31.5" x14ac:dyDescent="0.25">
      <c r="B38" s="38">
        <v>21</v>
      </c>
      <c r="C38" s="49">
        <v>44165</v>
      </c>
      <c r="D38" s="38" t="s">
        <v>52</v>
      </c>
      <c r="E38" s="38" t="s">
        <v>52</v>
      </c>
      <c r="F38" s="38" t="s">
        <v>52</v>
      </c>
      <c r="G38" s="38" t="s">
        <v>52</v>
      </c>
      <c r="H38" s="38" t="s">
        <v>52</v>
      </c>
      <c r="I38" s="38" t="s">
        <v>52</v>
      </c>
      <c r="J38" s="38" t="s">
        <v>52</v>
      </c>
      <c r="K38" s="38" t="s">
        <v>52</v>
      </c>
      <c r="L38" s="38" t="s">
        <v>52</v>
      </c>
      <c r="M38" s="38" t="s">
        <v>52</v>
      </c>
      <c r="N38" s="38" t="s">
        <v>52</v>
      </c>
      <c r="O38" s="38" t="s">
        <v>53</v>
      </c>
      <c r="P38" s="38" t="s">
        <v>52</v>
      </c>
      <c r="Q38" s="47" t="s">
        <v>67</v>
      </c>
      <c r="R38" s="46">
        <f t="shared" si="9"/>
        <v>31.892679999999999</v>
      </c>
      <c r="S38" s="38" t="s">
        <v>54</v>
      </c>
      <c r="T38" s="51">
        <v>1</v>
      </c>
      <c r="U38" s="46">
        <v>31.892679999999999</v>
      </c>
      <c r="V38" s="47" t="s">
        <v>66</v>
      </c>
      <c r="W38" s="50" t="s">
        <v>148</v>
      </c>
    </row>
    <row r="39" spans="2:23" s="48" customFormat="1" ht="33" customHeight="1" x14ac:dyDescent="0.25">
      <c r="B39" s="38">
        <v>22</v>
      </c>
      <c r="C39" s="49">
        <v>44165</v>
      </c>
      <c r="D39" s="38" t="s">
        <v>52</v>
      </c>
      <c r="E39" s="38" t="s">
        <v>52</v>
      </c>
      <c r="F39" s="38" t="s">
        <v>52</v>
      </c>
      <c r="G39" s="38" t="s">
        <v>52</v>
      </c>
      <c r="H39" s="38" t="s">
        <v>52</v>
      </c>
      <c r="I39" s="38" t="s">
        <v>52</v>
      </c>
      <c r="J39" s="38" t="s">
        <v>52</v>
      </c>
      <c r="K39" s="38" t="s">
        <v>52</v>
      </c>
      <c r="L39" s="38" t="s">
        <v>52</v>
      </c>
      <c r="M39" s="38" t="s">
        <v>52</v>
      </c>
      <c r="N39" s="38" t="s">
        <v>52</v>
      </c>
      <c r="O39" s="38" t="s">
        <v>53</v>
      </c>
      <c r="P39" s="38" t="s">
        <v>52</v>
      </c>
      <c r="Q39" s="41" t="s">
        <v>58</v>
      </c>
      <c r="R39" s="46">
        <f t="shared" si="9"/>
        <v>15.8</v>
      </c>
      <c r="S39" s="38" t="s">
        <v>54</v>
      </c>
      <c r="T39" s="51">
        <v>1</v>
      </c>
      <c r="U39" s="46">
        <v>15.8</v>
      </c>
      <c r="V39" s="52" t="s">
        <v>68</v>
      </c>
      <c r="W39" s="47" t="s">
        <v>155</v>
      </c>
    </row>
    <row r="40" spans="2:23" s="19" customFormat="1" x14ac:dyDescent="0.25"/>
    <row r="41" spans="2:23" s="19" customFormat="1" x14ac:dyDescent="0.25">
      <c r="B41" s="19" t="str">
        <f>'(1) Приобретение электроэнергии'!B21</f>
        <v>* Информация представлена при наличии документов по состоянию на 11.01.2021</v>
      </c>
    </row>
    <row r="42" spans="2:23" s="19" customFormat="1" x14ac:dyDescent="0.25"/>
    <row r="43" spans="2:23" s="19" customFormat="1" x14ac:dyDescent="0.25">
      <c r="T43" s="33"/>
      <c r="U43" s="33"/>
    </row>
    <row r="44" spans="2:23" s="19" customFormat="1" x14ac:dyDescent="0.25"/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4"/>
  <sheetViews>
    <sheetView tabSelected="1" zoomScale="84" zoomScaleNormal="84" workbookViewId="0">
      <selection activeCell="T34" sqref="T34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78.75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56" customFormat="1" ht="32.25" customHeight="1" x14ac:dyDescent="0.25">
      <c r="B18" s="38">
        <v>1</v>
      </c>
      <c r="C18" s="49">
        <v>44165</v>
      </c>
      <c r="D18" s="38" t="s">
        <v>52</v>
      </c>
      <c r="E18" s="38" t="s">
        <v>52</v>
      </c>
      <c r="F18" s="38" t="s">
        <v>52</v>
      </c>
      <c r="G18" s="38" t="s">
        <v>52</v>
      </c>
      <c r="H18" s="38" t="s">
        <v>52</v>
      </c>
      <c r="I18" s="38" t="s">
        <v>52</v>
      </c>
      <c r="J18" s="38" t="s">
        <v>52</v>
      </c>
      <c r="K18" s="38" t="s">
        <v>52</v>
      </c>
      <c r="L18" s="38" t="s">
        <v>52</v>
      </c>
      <c r="M18" s="38" t="s">
        <v>52</v>
      </c>
      <c r="N18" s="38" t="s">
        <v>52</v>
      </c>
      <c r="O18" s="38" t="s">
        <v>53</v>
      </c>
      <c r="P18" s="38" t="s">
        <v>52</v>
      </c>
      <c r="Q18" s="51" t="s">
        <v>76</v>
      </c>
      <c r="R18" s="46">
        <f>U18/T18</f>
        <v>3.1235192928619548E-2</v>
      </c>
      <c r="S18" s="51" t="s">
        <v>77</v>
      </c>
      <c r="T18" s="54">
        <v>3531.7999253394637</v>
      </c>
      <c r="U18" s="54">
        <v>110.31645205326227</v>
      </c>
      <c r="V18" s="44" t="s">
        <v>78</v>
      </c>
      <c r="W18" s="51" t="s">
        <v>144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11.01.2021</v>
      </c>
    </row>
    <row r="21" spans="2:23" x14ac:dyDescent="0.25">
      <c r="T21" s="25"/>
      <c r="U21" s="25"/>
    </row>
    <row r="22" spans="2:23" ht="15.75" x14ac:dyDescent="0.25">
      <c r="T22" s="24"/>
      <c r="U22" s="24"/>
    </row>
    <row r="23" spans="2:23" ht="15.75" x14ac:dyDescent="0.25">
      <c r="R23" s="21"/>
      <c r="S23" s="21"/>
      <c r="T23" s="24"/>
      <c r="U23" s="24"/>
    </row>
    <row r="24" spans="2:23" x14ac:dyDescent="0.25">
      <c r="R24" s="22"/>
      <c r="S24" s="22"/>
      <c r="T24" s="35"/>
      <c r="U24" s="35"/>
    </row>
    <row r="25" spans="2:23" x14ac:dyDescent="0.25">
      <c r="R25" s="22"/>
      <c r="S25" s="22"/>
      <c r="T25" s="35"/>
      <c r="U25" s="35"/>
    </row>
    <row r="26" spans="2:23" x14ac:dyDescent="0.25">
      <c r="R26" s="22"/>
      <c r="S26" s="22"/>
      <c r="T26" s="35"/>
      <c r="U26" s="35"/>
    </row>
    <row r="27" spans="2:23" x14ac:dyDescent="0.25">
      <c r="R27" s="21"/>
      <c r="S27" s="21"/>
    </row>
    <row r="28" spans="2:23" x14ac:dyDescent="0.25">
      <c r="R28" s="21"/>
      <c r="S28" s="21"/>
    </row>
    <row r="29" spans="2:23" x14ac:dyDescent="0.25">
      <c r="R29" s="21"/>
      <c r="S29" s="21"/>
      <c r="T29" s="25"/>
      <c r="U29" s="25"/>
    </row>
    <row r="30" spans="2:23" x14ac:dyDescent="0.25">
      <c r="T30" s="25"/>
      <c r="U30" s="25"/>
    </row>
    <row r="31" spans="2:23" x14ac:dyDescent="0.25">
      <c r="T31" s="62"/>
      <c r="U31" s="62"/>
    </row>
    <row r="32" spans="2:23" x14ac:dyDescent="0.25">
      <c r="T32" s="68"/>
      <c r="U32" s="68"/>
    </row>
    <row r="33" spans="20:21" x14ac:dyDescent="0.25">
      <c r="T33" s="68"/>
      <c r="U33" s="26"/>
    </row>
    <row r="34" spans="20:21" x14ac:dyDescent="0.25">
      <c r="T34" s="23"/>
      <c r="U34" s="23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33"/>
  <sheetViews>
    <sheetView topLeftCell="A2" zoomScale="74" zoomScaleNormal="74" workbookViewId="0">
      <pane xSplit="3" ySplit="16" topLeftCell="D24" activePane="bottomRight" state="frozen"/>
      <selection activeCell="A2" sqref="A2"/>
      <selection pane="topRight" activeCell="D2" sqref="D2"/>
      <selection pane="bottomLeft" activeCell="A18" sqref="A18"/>
      <selection pane="bottomRight" activeCell="N33" sqref="N33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63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2" customFormat="1" ht="32.25" customHeight="1" x14ac:dyDescent="0.25">
      <c r="B18" s="38">
        <v>1</v>
      </c>
      <c r="C18" s="39">
        <v>44165</v>
      </c>
      <c r="D18" s="38" t="s">
        <v>52</v>
      </c>
      <c r="E18" s="38" t="s">
        <v>52</v>
      </c>
      <c r="F18" s="38" t="s">
        <v>52</v>
      </c>
      <c r="G18" s="38" t="s">
        <v>52</v>
      </c>
      <c r="H18" s="38" t="s">
        <v>52</v>
      </c>
      <c r="I18" s="38" t="s">
        <v>52</v>
      </c>
      <c r="J18" s="38" t="s">
        <v>52</v>
      </c>
      <c r="K18" s="38" t="s">
        <v>52</v>
      </c>
      <c r="L18" s="38" t="s">
        <v>52</v>
      </c>
      <c r="M18" s="38" t="s">
        <v>52</v>
      </c>
      <c r="N18" s="38" t="s">
        <v>52</v>
      </c>
      <c r="O18" s="38" t="s">
        <v>53</v>
      </c>
      <c r="P18" s="38" t="s">
        <v>52</v>
      </c>
      <c r="Q18" s="38" t="s">
        <v>50</v>
      </c>
      <c r="R18" s="40">
        <f>U18/T18</f>
        <v>22.6</v>
      </c>
      <c r="S18" s="38" t="s">
        <v>51</v>
      </c>
      <c r="T18" s="43">
        <v>2</v>
      </c>
      <c r="U18" s="66">
        <v>45.2</v>
      </c>
      <c r="V18" s="44" t="s">
        <v>132</v>
      </c>
      <c r="W18" s="44" t="s">
        <v>133</v>
      </c>
    </row>
    <row r="19" spans="2:23" s="42" customFormat="1" ht="32.25" customHeight="1" x14ac:dyDescent="0.25">
      <c r="B19" s="38">
        <v>2</v>
      </c>
      <c r="C19" s="39">
        <v>44165</v>
      </c>
      <c r="D19" s="38" t="s">
        <v>52</v>
      </c>
      <c r="E19" s="38" t="s">
        <v>52</v>
      </c>
      <c r="F19" s="38" t="s">
        <v>52</v>
      </c>
      <c r="G19" s="38" t="s">
        <v>52</v>
      </c>
      <c r="H19" s="38" t="s">
        <v>52</v>
      </c>
      <c r="I19" s="38" t="s">
        <v>52</v>
      </c>
      <c r="J19" s="38" t="s">
        <v>52</v>
      </c>
      <c r="K19" s="38" t="s">
        <v>52</v>
      </c>
      <c r="L19" s="38" t="s">
        <v>52</v>
      </c>
      <c r="M19" s="38" t="s">
        <v>52</v>
      </c>
      <c r="N19" s="38" t="s">
        <v>52</v>
      </c>
      <c r="O19" s="38" t="s">
        <v>53</v>
      </c>
      <c r="P19" s="38" t="s">
        <v>52</v>
      </c>
      <c r="Q19" s="38" t="s">
        <v>69</v>
      </c>
      <c r="R19" s="40">
        <f t="shared" ref="R19" si="0">U19/T19</f>
        <v>15.75</v>
      </c>
      <c r="S19" s="38" t="s">
        <v>51</v>
      </c>
      <c r="T19" s="43">
        <v>18</v>
      </c>
      <c r="U19" s="66">
        <v>283.5</v>
      </c>
      <c r="V19" s="44" t="s">
        <v>130</v>
      </c>
      <c r="W19" s="44" t="s">
        <v>131</v>
      </c>
    </row>
    <row r="20" spans="2:23" s="42" customFormat="1" ht="32.25" customHeight="1" x14ac:dyDescent="0.25">
      <c r="B20" s="38">
        <v>3</v>
      </c>
      <c r="C20" s="39">
        <v>44165</v>
      </c>
      <c r="D20" s="38" t="s">
        <v>52</v>
      </c>
      <c r="E20" s="38" t="s">
        <v>52</v>
      </c>
      <c r="F20" s="38" t="s">
        <v>52</v>
      </c>
      <c r="G20" s="38" t="s">
        <v>52</v>
      </c>
      <c r="H20" s="38" t="s">
        <v>52</v>
      </c>
      <c r="I20" s="38" t="s">
        <v>52</v>
      </c>
      <c r="J20" s="38" t="s">
        <v>52</v>
      </c>
      <c r="K20" s="38" t="s">
        <v>52</v>
      </c>
      <c r="L20" s="38" t="s">
        <v>52</v>
      </c>
      <c r="M20" s="38" t="s">
        <v>52</v>
      </c>
      <c r="N20" s="38" t="s">
        <v>52</v>
      </c>
      <c r="O20" s="38" t="s">
        <v>53</v>
      </c>
      <c r="P20" s="38" t="s">
        <v>52</v>
      </c>
      <c r="Q20" s="38" t="s">
        <v>69</v>
      </c>
      <c r="R20" s="40">
        <f t="shared" ref="R20:R23" si="1">U20/T20</f>
        <v>14.83432</v>
      </c>
      <c r="S20" s="38" t="s">
        <v>51</v>
      </c>
      <c r="T20" s="43">
        <v>1</v>
      </c>
      <c r="U20" s="66">
        <v>14.83432</v>
      </c>
      <c r="V20" s="44" t="s">
        <v>112</v>
      </c>
      <c r="W20" s="44" t="s">
        <v>113</v>
      </c>
    </row>
    <row r="21" spans="2:23" s="42" customFormat="1" ht="32.25" customHeight="1" x14ac:dyDescent="0.25">
      <c r="B21" s="38">
        <v>4</v>
      </c>
      <c r="C21" s="39">
        <v>44165</v>
      </c>
      <c r="D21" s="38" t="s">
        <v>52</v>
      </c>
      <c r="E21" s="38" t="s">
        <v>52</v>
      </c>
      <c r="F21" s="38" t="s">
        <v>52</v>
      </c>
      <c r="G21" s="38" t="s">
        <v>52</v>
      </c>
      <c r="H21" s="38" t="s">
        <v>52</v>
      </c>
      <c r="I21" s="38" t="s">
        <v>52</v>
      </c>
      <c r="J21" s="38" t="s">
        <v>52</v>
      </c>
      <c r="K21" s="38" t="s">
        <v>52</v>
      </c>
      <c r="L21" s="38" t="s">
        <v>52</v>
      </c>
      <c r="M21" s="38" t="s">
        <v>52</v>
      </c>
      <c r="N21" s="38" t="s">
        <v>52</v>
      </c>
      <c r="O21" s="38" t="s">
        <v>53</v>
      </c>
      <c r="P21" s="38" t="s">
        <v>52</v>
      </c>
      <c r="Q21" s="38" t="s">
        <v>69</v>
      </c>
      <c r="R21" s="40">
        <f t="shared" si="1"/>
        <v>2.2749999999999999</v>
      </c>
      <c r="S21" s="38" t="s">
        <v>51</v>
      </c>
      <c r="T21" s="43">
        <v>4</v>
      </c>
      <c r="U21" s="66">
        <v>9.1</v>
      </c>
      <c r="V21" s="44" t="s">
        <v>120</v>
      </c>
      <c r="W21" s="44" t="s">
        <v>121</v>
      </c>
    </row>
    <row r="22" spans="2:23" s="42" customFormat="1" ht="32.25" customHeight="1" x14ac:dyDescent="0.25">
      <c r="B22" s="38">
        <v>5</v>
      </c>
      <c r="C22" s="39">
        <v>44165</v>
      </c>
      <c r="D22" s="38" t="s">
        <v>52</v>
      </c>
      <c r="E22" s="38" t="s">
        <v>52</v>
      </c>
      <c r="F22" s="38" t="s">
        <v>52</v>
      </c>
      <c r="G22" s="38" t="s">
        <v>52</v>
      </c>
      <c r="H22" s="38" t="s">
        <v>52</v>
      </c>
      <c r="I22" s="38" t="s">
        <v>52</v>
      </c>
      <c r="J22" s="38" t="s">
        <v>52</v>
      </c>
      <c r="K22" s="38" t="s">
        <v>52</v>
      </c>
      <c r="L22" s="38" t="s">
        <v>52</v>
      </c>
      <c r="M22" s="38" t="s">
        <v>52</v>
      </c>
      <c r="N22" s="38" t="s">
        <v>52</v>
      </c>
      <c r="O22" s="38" t="s">
        <v>53</v>
      </c>
      <c r="P22" s="38" t="s">
        <v>52</v>
      </c>
      <c r="Q22" s="38" t="s">
        <v>69</v>
      </c>
      <c r="R22" s="40">
        <f t="shared" si="1"/>
        <v>22</v>
      </c>
      <c r="S22" s="38" t="s">
        <v>51</v>
      </c>
      <c r="T22" s="43">
        <v>5</v>
      </c>
      <c r="U22" s="66">
        <v>110</v>
      </c>
      <c r="V22" s="44" t="s">
        <v>152</v>
      </c>
      <c r="W22" s="44" t="s">
        <v>153</v>
      </c>
    </row>
    <row r="23" spans="2:23" s="42" customFormat="1" ht="32.25" customHeight="1" x14ac:dyDescent="0.25">
      <c r="B23" s="38">
        <v>6</v>
      </c>
      <c r="C23" s="39">
        <v>44165</v>
      </c>
      <c r="D23" s="38" t="s">
        <v>52</v>
      </c>
      <c r="E23" s="38" t="s">
        <v>52</v>
      </c>
      <c r="F23" s="38" t="s">
        <v>52</v>
      </c>
      <c r="G23" s="38" t="s">
        <v>52</v>
      </c>
      <c r="H23" s="38" t="s">
        <v>52</v>
      </c>
      <c r="I23" s="38" t="s">
        <v>52</v>
      </c>
      <c r="J23" s="38" t="s">
        <v>52</v>
      </c>
      <c r="K23" s="38" t="s">
        <v>52</v>
      </c>
      <c r="L23" s="38" t="s">
        <v>52</v>
      </c>
      <c r="M23" s="38" t="s">
        <v>52</v>
      </c>
      <c r="N23" s="38" t="s">
        <v>52</v>
      </c>
      <c r="O23" s="38" t="s">
        <v>53</v>
      </c>
      <c r="P23" s="38" t="s">
        <v>52</v>
      </c>
      <c r="Q23" s="38" t="s">
        <v>50</v>
      </c>
      <c r="R23" s="40">
        <f t="shared" si="1"/>
        <v>5.8</v>
      </c>
      <c r="S23" s="38" t="s">
        <v>51</v>
      </c>
      <c r="T23" s="43">
        <v>2</v>
      </c>
      <c r="U23" s="66">
        <v>11.6</v>
      </c>
      <c r="V23" s="44" t="s">
        <v>106</v>
      </c>
      <c r="W23" s="44" t="s">
        <v>109</v>
      </c>
    </row>
    <row r="24" spans="2:23" s="42" customFormat="1" ht="32.25" customHeight="1" x14ac:dyDescent="0.25">
      <c r="B24" s="38">
        <v>7</v>
      </c>
      <c r="C24" s="39">
        <v>44165</v>
      </c>
      <c r="D24" s="38" t="s">
        <v>52</v>
      </c>
      <c r="E24" s="38" t="s">
        <v>52</v>
      </c>
      <c r="F24" s="38" t="s">
        <v>52</v>
      </c>
      <c r="G24" s="38" t="s">
        <v>52</v>
      </c>
      <c r="H24" s="38" t="s">
        <v>52</v>
      </c>
      <c r="I24" s="38" t="s">
        <v>52</v>
      </c>
      <c r="J24" s="38" t="s">
        <v>52</v>
      </c>
      <c r="K24" s="38" t="s">
        <v>52</v>
      </c>
      <c r="L24" s="38" t="s">
        <v>52</v>
      </c>
      <c r="M24" s="38" t="s">
        <v>52</v>
      </c>
      <c r="N24" s="38" t="s">
        <v>52</v>
      </c>
      <c r="O24" s="38" t="s">
        <v>53</v>
      </c>
      <c r="P24" s="38" t="s">
        <v>52</v>
      </c>
      <c r="Q24" s="38" t="s">
        <v>50</v>
      </c>
      <c r="R24" s="40">
        <f t="shared" ref="R24" si="2">U24/T24</f>
        <v>1.1000000000000001</v>
      </c>
      <c r="S24" s="38" t="s">
        <v>51</v>
      </c>
      <c r="T24" s="43">
        <v>2</v>
      </c>
      <c r="U24" s="61">
        <v>2.2000000000000002</v>
      </c>
      <c r="V24" s="44" t="s">
        <v>94</v>
      </c>
      <c r="W24" s="41" t="s">
        <v>111</v>
      </c>
    </row>
    <row r="25" spans="2:23" s="42" customFormat="1" ht="32.25" customHeight="1" x14ac:dyDescent="0.25">
      <c r="B25" s="38">
        <v>8</v>
      </c>
      <c r="C25" s="39">
        <v>44165</v>
      </c>
      <c r="D25" s="38" t="s">
        <v>52</v>
      </c>
      <c r="E25" s="38" t="s">
        <v>52</v>
      </c>
      <c r="F25" s="38" t="s">
        <v>52</v>
      </c>
      <c r="G25" s="38" t="s">
        <v>52</v>
      </c>
      <c r="H25" s="38" t="s">
        <v>52</v>
      </c>
      <c r="I25" s="38" t="s">
        <v>52</v>
      </c>
      <c r="J25" s="38" t="s">
        <v>52</v>
      </c>
      <c r="K25" s="38" t="s">
        <v>52</v>
      </c>
      <c r="L25" s="38" t="s">
        <v>52</v>
      </c>
      <c r="M25" s="38" t="s">
        <v>52</v>
      </c>
      <c r="N25" s="38" t="s">
        <v>52</v>
      </c>
      <c r="O25" s="38" t="s">
        <v>53</v>
      </c>
      <c r="P25" s="38" t="s">
        <v>52</v>
      </c>
      <c r="Q25" s="38" t="s">
        <v>50</v>
      </c>
      <c r="R25" s="40">
        <f t="shared" ref="R25" si="3">U25/T25</f>
        <v>2.6043729411764707</v>
      </c>
      <c r="S25" s="38" t="s">
        <v>51</v>
      </c>
      <c r="T25" s="43">
        <v>17</v>
      </c>
      <c r="U25" s="61">
        <v>44.274340000000002</v>
      </c>
      <c r="V25" s="44" t="s">
        <v>115</v>
      </c>
      <c r="W25" s="41" t="s">
        <v>116</v>
      </c>
    </row>
    <row r="26" spans="2:23" s="42" customFormat="1" ht="36.75" customHeight="1" x14ac:dyDescent="0.25">
      <c r="B26" s="38">
        <v>9</v>
      </c>
      <c r="C26" s="39">
        <v>44165</v>
      </c>
      <c r="D26" s="38" t="s">
        <v>52</v>
      </c>
      <c r="E26" s="38" t="s">
        <v>52</v>
      </c>
      <c r="F26" s="38" t="s">
        <v>52</v>
      </c>
      <c r="G26" s="38" t="s">
        <v>52</v>
      </c>
      <c r="H26" s="38" t="s">
        <v>52</v>
      </c>
      <c r="I26" s="38" t="s">
        <v>52</v>
      </c>
      <c r="J26" s="38" t="s">
        <v>52</v>
      </c>
      <c r="K26" s="38" t="s">
        <v>52</v>
      </c>
      <c r="L26" s="38" t="s">
        <v>52</v>
      </c>
      <c r="M26" s="38" t="s">
        <v>52</v>
      </c>
      <c r="N26" s="38" t="s">
        <v>52</v>
      </c>
      <c r="O26" s="38" t="s">
        <v>53</v>
      </c>
      <c r="P26" s="38" t="s">
        <v>52</v>
      </c>
      <c r="Q26" s="38" t="s">
        <v>50</v>
      </c>
      <c r="R26" s="40">
        <f t="shared" ref="R26" si="4">U26/T26</f>
        <v>8.2153888888888886</v>
      </c>
      <c r="S26" s="38" t="s">
        <v>51</v>
      </c>
      <c r="T26" s="45">
        <v>9</v>
      </c>
      <c r="U26" s="61">
        <v>73.938500000000005</v>
      </c>
      <c r="V26" s="53" t="s">
        <v>99</v>
      </c>
      <c r="W26" s="44" t="s">
        <v>143</v>
      </c>
    </row>
    <row r="27" spans="2:23" s="42" customFormat="1" ht="36.75" customHeight="1" x14ac:dyDescent="0.25">
      <c r="B27" s="38">
        <v>10</v>
      </c>
      <c r="C27" s="39">
        <v>44165</v>
      </c>
      <c r="D27" s="38" t="s">
        <v>52</v>
      </c>
      <c r="E27" s="38" t="s">
        <v>52</v>
      </c>
      <c r="F27" s="38" t="s">
        <v>52</v>
      </c>
      <c r="G27" s="38" t="s">
        <v>52</v>
      </c>
      <c r="H27" s="38" t="s">
        <v>52</v>
      </c>
      <c r="I27" s="38" t="s">
        <v>52</v>
      </c>
      <c r="J27" s="38" t="s">
        <v>52</v>
      </c>
      <c r="K27" s="38" t="s">
        <v>52</v>
      </c>
      <c r="L27" s="38" t="s">
        <v>52</v>
      </c>
      <c r="M27" s="38" t="s">
        <v>52</v>
      </c>
      <c r="N27" s="38" t="s">
        <v>52</v>
      </c>
      <c r="O27" s="38" t="s">
        <v>53</v>
      </c>
      <c r="P27" s="38" t="s">
        <v>52</v>
      </c>
      <c r="Q27" s="38" t="s">
        <v>50</v>
      </c>
      <c r="R27" s="40">
        <f t="shared" ref="R27:R30" si="5">U27/T27</f>
        <v>4.0061749999999998</v>
      </c>
      <c r="S27" s="38" t="s">
        <v>51</v>
      </c>
      <c r="T27" s="40">
        <v>54</v>
      </c>
      <c r="U27" s="61">
        <v>216.33345</v>
      </c>
      <c r="V27" s="53" t="s">
        <v>85</v>
      </c>
      <c r="W27" s="44" t="s">
        <v>154</v>
      </c>
    </row>
    <row r="28" spans="2:23" s="42" customFormat="1" ht="36.75" customHeight="1" x14ac:dyDescent="0.25">
      <c r="B28" s="38">
        <v>11</v>
      </c>
      <c r="C28" s="39">
        <v>44165</v>
      </c>
      <c r="D28" s="38" t="s">
        <v>52</v>
      </c>
      <c r="E28" s="38" t="s">
        <v>52</v>
      </c>
      <c r="F28" s="38" t="s">
        <v>52</v>
      </c>
      <c r="G28" s="38" t="s">
        <v>52</v>
      </c>
      <c r="H28" s="38" t="s">
        <v>52</v>
      </c>
      <c r="I28" s="38" t="s">
        <v>52</v>
      </c>
      <c r="J28" s="38" t="s">
        <v>52</v>
      </c>
      <c r="K28" s="38" t="s">
        <v>52</v>
      </c>
      <c r="L28" s="38" t="s">
        <v>52</v>
      </c>
      <c r="M28" s="38" t="s">
        <v>52</v>
      </c>
      <c r="N28" s="38" t="s">
        <v>52</v>
      </c>
      <c r="O28" s="38" t="s">
        <v>53</v>
      </c>
      <c r="P28" s="38" t="s">
        <v>52</v>
      </c>
      <c r="Q28" s="38" t="s">
        <v>69</v>
      </c>
      <c r="R28" s="40">
        <f t="shared" ref="R28" si="6">U28/T28</f>
        <v>0.60833333333333328</v>
      </c>
      <c r="S28" s="38" t="s">
        <v>51</v>
      </c>
      <c r="T28" s="43">
        <v>12</v>
      </c>
      <c r="U28" s="61">
        <v>7.3</v>
      </c>
      <c r="V28" s="53" t="s">
        <v>103</v>
      </c>
      <c r="W28" s="44" t="s">
        <v>129</v>
      </c>
    </row>
    <row r="29" spans="2:23" s="42" customFormat="1" ht="36.75" customHeight="1" x14ac:dyDescent="0.25">
      <c r="B29" s="38">
        <v>12</v>
      </c>
      <c r="C29" s="39">
        <v>44165</v>
      </c>
      <c r="D29" s="38" t="s">
        <v>52</v>
      </c>
      <c r="E29" s="38" t="s">
        <v>52</v>
      </c>
      <c r="F29" s="38" t="s">
        <v>52</v>
      </c>
      <c r="G29" s="38" t="s">
        <v>52</v>
      </c>
      <c r="H29" s="38" t="s">
        <v>52</v>
      </c>
      <c r="I29" s="38" t="s">
        <v>52</v>
      </c>
      <c r="J29" s="38" t="s">
        <v>52</v>
      </c>
      <c r="K29" s="38" t="s">
        <v>52</v>
      </c>
      <c r="L29" s="38" t="s">
        <v>52</v>
      </c>
      <c r="M29" s="38" t="s">
        <v>52</v>
      </c>
      <c r="N29" s="38" t="s">
        <v>52</v>
      </c>
      <c r="O29" s="38" t="s">
        <v>53</v>
      </c>
      <c r="P29" s="38" t="s">
        <v>52</v>
      </c>
      <c r="Q29" s="38" t="s">
        <v>69</v>
      </c>
      <c r="R29" s="40">
        <f t="shared" si="5"/>
        <v>1.6</v>
      </c>
      <c r="S29" s="38" t="s">
        <v>51</v>
      </c>
      <c r="T29" s="43">
        <v>2</v>
      </c>
      <c r="U29" s="61">
        <v>3.2</v>
      </c>
      <c r="V29" s="53" t="s">
        <v>96</v>
      </c>
      <c r="W29" s="44" t="s">
        <v>146</v>
      </c>
    </row>
    <row r="30" spans="2:23" s="42" customFormat="1" ht="47.25" customHeight="1" x14ac:dyDescent="0.25">
      <c r="B30" s="38">
        <v>13</v>
      </c>
      <c r="C30" s="39">
        <v>44165</v>
      </c>
      <c r="D30" s="38" t="s">
        <v>52</v>
      </c>
      <c r="E30" s="38" t="s">
        <v>52</v>
      </c>
      <c r="F30" s="38" t="s">
        <v>52</v>
      </c>
      <c r="G30" s="38" t="s">
        <v>52</v>
      </c>
      <c r="H30" s="38" t="s">
        <v>52</v>
      </c>
      <c r="I30" s="38" t="s">
        <v>52</v>
      </c>
      <c r="J30" s="38" t="s">
        <v>52</v>
      </c>
      <c r="K30" s="38" t="s">
        <v>52</v>
      </c>
      <c r="L30" s="38" t="s">
        <v>52</v>
      </c>
      <c r="M30" s="38" t="s">
        <v>52</v>
      </c>
      <c r="N30" s="38" t="s">
        <v>52</v>
      </c>
      <c r="O30" s="38" t="s">
        <v>53</v>
      </c>
      <c r="P30" s="38" t="s">
        <v>52</v>
      </c>
      <c r="Q30" s="38" t="s">
        <v>71</v>
      </c>
      <c r="R30" s="40">
        <f t="shared" si="5"/>
        <v>3.9771956043956043</v>
      </c>
      <c r="S30" s="38" t="s">
        <v>70</v>
      </c>
      <c r="T30" s="40">
        <v>13.65</v>
      </c>
      <c r="U30" s="66">
        <v>54.288719999999998</v>
      </c>
      <c r="V30" s="41" t="s">
        <v>93</v>
      </c>
      <c r="W30" s="44" t="s">
        <v>118</v>
      </c>
    </row>
    <row r="31" spans="2:23" s="48" customFormat="1" ht="49.5" customHeight="1" x14ac:dyDescent="0.25">
      <c r="B31" s="38">
        <v>14</v>
      </c>
      <c r="C31" s="39">
        <v>44165</v>
      </c>
      <c r="D31" s="38" t="s">
        <v>52</v>
      </c>
      <c r="E31" s="38" t="s">
        <v>52</v>
      </c>
      <c r="F31" s="38" t="s">
        <v>52</v>
      </c>
      <c r="G31" s="38" t="s">
        <v>52</v>
      </c>
      <c r="H31" s="38" t="s">
        <v>52</v>
      </c>
      <c r="I31" s="38" t="s">
        <v>52</v>
      </c>
      <c r="J31" s="38" t="s">
        <v>52</v>
      </c>
      <c r="K31" s="38" t="s">
        <v>52</v>
      </c>
      <c r="L31" s="38" t="s">
        <v>52</v>
      </c>
      <c r="M31" s="38" t="s">
        <v>52</v>
      </c>
      <c r="N31" s="38" t="s">
        <v>52</v>
      </c>
      <c r="O31" s="38" t="s">
        <v>53</v>
      </c>
      <c r="P31" s="38" t="s">
        <v>52</v>
      </c>
      <c r="Q31" s="38" t="s">
        <v>74</v>
      </c>
      <c r="R31" s="40">
        <f>U31/T31</f>
        <v>2.179794117647059</v>
      </c>
      <c r="S31" s="38" t="s">
        <v>51</v>
      </c>
      <c r="T31" s="43">
        <v>34</v>
      </c>
      <c r="U31" s="61">
        <v>74.113</v>
      </c>
      <c r="V31" s="41" t="s">
        <v>75</v>
      </c>
      <c r="W31" s="44" t="s">
        <v>142</v>
      </c>
    </row>
    <row r="32" spans="2:23" s="20" customFormat="1" ht="36.75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2:2" x14ac:dyDescent="0.25">
      <c r="B33" t="str">
        <f>'(1) Приобретение электроэнергии'!B21</f>
        <v>* Информация представлена при наличии документов по состоянию на 11.01.2021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2" zoomScaleNormal="82" workbookViewId="0">
      <selection activeCell="K29" sqref="K29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25.5703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78.75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2" customFormat="1" ht="30" customHeight="1" x14ac:dyDescent="0.25">
      <c r="B18" s="65" t="s">
        <v>52</v>
      </c>
      <c r="C18" s="65" t="s">
        <v>52</v>
      </c>
      <c r="D18" s="65" t="s">
        <v>52</v>
      </c>
      <c r="E18" s="65" t="s">
        <v>52</v>
      </c>
      <c r="F18" s="65" t="s">
        <v>52</v>
      </c>
      <c r="G18" s="65" t="s">
        <v>52</v>
      </c>
      <c r="H18" s="65" t="s">
        <v>52</v>
      </c>
      <c r="I18" s="65" t="s">
        <v>52</v>
      </c>
      <c r="J18" s="65" t="s">
        <v>52</v>
      </c>
      <c r="K18" s="65" t="s">
        <v>52</v>
      </c>
      <c r="L18" s="65" t="s">
        <v>52</v>
      </c>
      <c r="M18" s="65" t="s">
        <v>52</v>
      </c>
      <c r="N18" s="65" t="s">
        <v>52</v>
      </c>
      <c r="O18" s="65" t="s">
        <v>52</v>
      </c>
      <c r="P18" s="65" t="s">
        <v>52</v>
      </c>
      <c r="Q18" s="65" t="s">
        <v>52</v>
      </c>
      <c r="R18" s="65" t="s">
        <v>52</v>
      </c>
      <c r="S18" s="65" t="s">
        <v>52</v>
      </c>
      <c r="T18" s="65" t="s">
        <v>52</v>
      </c>
      <c r="U18" s="65" t="s">
        <v>52</v>
      </c>
      <c r="V18" s="65" t="s">
        <v>52</v>
      </c>
      <c r="W18" s="65" t="s">
        <v>52</v>
      </c>
    </row>
    <row r="19" spans="2:23" s="42" customFormat="1" ht="30" customHeight="1" x14ac:dyDescent="0.25">
      <c r="B19" s="65" t="s">
        <v>52</v>
      </c>
      <c r="C19" s="65" t="s">
        <v>52</v>
      </c>
      <c r="D19" s="65" t="s">
        <v>52</v>
      </c>
      <c r="E19" s="65" t="s">
        <v>52</v>
      </c>
      <c r="F19" s="65" t="s">
        <v>52</v>
      </c>
      <c r="G19" s="65" t="s">
        <v>52</v>
      </c>
      <c r="H19" s="65" t="s">
        <v>52</v>
      </c>
      <c r="I19" s="65" t="s">
        <v>52</v>
      </c>
      <c r="J19" s="65" t="s">
        <v>52</v>
      </c>
      <c r="K19" s="65" t="s">
        <v>52</v>
      </c>
      <c r="L19" s="65" t="s">
        <v>52</v>
      </c>
      <c r="M19" s="65" t="s">
        <v>52</v>
      </c>
      <c r="N19" s="65" t="s">
        <v>52</v>
      </c>
      <c r="O19" s="65" t="s">
        <v>52</v>
      </c>
      <c r="P19" s="65" t="s">
        <v>52</v>
      </c>
      <c r="Q19" s="65" t="s">
        <v>52</v>
      </c>
      <c r="R19" s="65" t="s">
        <v>52</v>
      </c>
      <c r="S19" s="65" t="s">
        <v>52</v>
      </c>
      <c r="T19" s="65" t="s">
        <v>52</v>
      </c>
      <c r="U19" s="65" t="s">
        <v>52</v>
      </c>
      <c r="V19" s="65" t="s">
        <v>52</v>
      </c>
      <c r="W19" s="65" t="s">
        <v>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11.01.2021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2" zoomScaleNormal="82" workbookViewId="0">
      <selection activeCell="N34" sqref="N34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3" customWidth="1"/>
    <col min="23" max="23" width="20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63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2" customFormat="1" ht="40.5" customHeight="1" x14ac:dyDescent="0.25">
      <c r="B18" s="63" t="s">
        <v>52</v>
      </c>
      <c r="C18" s="63" t="s">
        <v>52</v>
      </c>
      <c r="D18" s="63" t="s">
        <v>52</v>
      </c>
      <c r="E18" s="63" t="s">
        <v>52</v>
      </c>
      <c r="F18" s="63" t="s">
        <v>52</v>
      </c>
      <c r="G18" s="63" t="s">
        <v>52</v>
      </c>
      <c r="H18" s="63" t="s">
        <v>52</v>
      </c>
      <c r="I18" s="63" t="s">
        <v>52</v>
      </c>
      <c r="J18" s="63" t="s">
        <v>52</v>
      </c>
      <c r="K18" s="63" t="s">
        <v>52</v>
      </c>
      <c r="L18" s="63" t="s">
        <v>52</v>
      </c>
      <c r="M18" s="63" t="s">
        <v>52</v>
      </c>
      <c r="N18" s="63" t="s">
        <v>52</v>
      </c>
      <c r="O18" s="63" t="s">
        <v>52</v>
      </c>
      <c r="P18" s="63" t="s">
        <v>52</v>
      </c>
      <c r="Q18" s="63" t="s">
        <v>52</v>
      </c>
      <c r="R18" s="63" t="s">
        <v>52</v>
      </c>
      <c r="S18" s="63" t="s">
        <v>52</v>
      </c>
      <c r="T18" s="63" t="s">
        <v>52</v>
      </c>
      <c r="U18" s="63" t="s">
        <v>52</v>
      </c>
      <c r="V18" s="63" t="s">
        <v>52</v>
      </c>
      <c r="W18" s="63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11.01.2021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27" sqref="O27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23.855468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78.75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2" customFormat="1" ht="51" customHeight="1" x14ac:dyDescent="0.25">
      <c r="B18" s="38">
        <v>1</v>
      </c>
      <c r="C18" s="49">
        <v>44165</v>
      </c>
      <c r="D18" s="38" t="s">
        <v>52</v>
      </c>
      <c r="E18" s="38" t="s">
        <v>52</v>
      </c>
      <c r="F18" s="38" t="s">
        <v>52</v>
      </c>
      <c r="G18" s="38" t="s">
        <v>52</v>
      </c>
      <c r="H18" s="38" t="s">
        <v>52</v>
      </c>
      <c r="I18" s="38" t="s">
        <v>52</v>
      </c>
      <c r="J18" s="38" t="s">
        <v>52</v>
      </c>
      <c r="K18" s="38" t="s">
        <v>52</v>
      </c>
      <c r="L18" s="38" t="s">
        <v>52</v>
      </c>
      <c r="M18" s="38" t="s">
        <v>52</v>
      </c>
      <c r="N18" s="38" t="s">
        <v>52</v>
      </c>
      <c r="O18" s="38" t="s">
        <v>53</v>
      </c>
      <c r="P18" s="38" t="s">
        <v>52</v>
      </c>
      <c r="Q18" s="38" t="s">
        <v>149</v>
      </c>
      <c r="R18" s="40">
        <f>U18/T18</f>
        <v>7.0130699999999999</v>
      </c>
      <c r="S18" s="38" t="s">
        <v>51</v>
      </c>
      <c r="T18" s="38">
        <v>3</v>
      </c>
      <c r="U18" s="40">
        <v>21.039210000000001</v>
      </c>
      <c r="V18" s="38" t="s">
        <v>105</v>
      </c>
      <c r="W18" s="38" t="s">
        <v>160</v>
      </c>
    </row>
    <row r="19" spans="2:23" s="42" customFormat="1" ht="51" customHeight="1" x14ac:dyDescent="0.25">
      <c r="B19" s="38">
        <v>2</v>
      </c>
      <c r="C19" s="49">
        <v>44165</v>
      </c>
      <c r="D19" s="38" t="s">
        <v>52</v>
      </c>
      <c r="E19" s="38" t="s">
        <v>52</v>
      </c>
      <c r="F19" s="38" t="s">
        <v>52</v>
      </c>
      <c r="G19" s="38" t="s">
        <v>52</v>
      </c>
      <c r="H19" s="38" t="s">
        <v>52</v>
      </c>
      <c r="I19" s="38" t="s">
        <v>52</v>
      </c>
      <c r="J19" s="38" t="s">
        <v>52</v>
      </c>
      <c r="K19" s="38" t="s">
        <v>52</v>
      </c>
      <c r="L19" s="38" t="s">
        <v>52</v>
      </c>
      <c r="M19" s="38" t="s">
        <v>52</v>
      </c>
      <c r="N19" s="38" t="s">
        <v>52</v>
      </c>
      <c r="O19" s="38" t="s">
        <v>53</v>
      </c>
      <c r="P19" s="38" t="s">
        <v>52</v>
      </c>
      <c r="Q19" s="38" t="s">
        <v>149</v>
      </c>
      <c r="R19" s="40">
        <f>U19/T19</f>
        <v>15.6</v>
      </c>
      <c r="S19" s="38" t="s">
        <v>51</v>
      </c>
      <c r="T19" s="38">
        <v>1</v>
      </c>
      <c r="U19" s="40">
        <v>15.6</v>
      </c>
      <c r="V19" s="38" t="s">
        <v>150</v>
      </c>
      <c r="W19" s="38" t="s">
        <v>151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11.01.2021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O32" sqref="O32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78.75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11.01.2021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Q31" sqref="Q31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78.75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2" customFormat="1" ht="22.5" customHeight="1" x14ac:dyDescent="0.25">
      <c r="B18" s="38" t="s">
        <v>52</v>
      </c>
      <c r="C18" s="38" t="s">
        <v>52</v>
      </c>
      <c r="D18" s="38" t="s">
        <v>52</v>
      </c>
      <c r="E18" s="38" t="s">
        <v>52</v>
      </c>
      <c r="F18" s="38" t="s">
        <v>52</v>
      </c>
      <c r="G18" s="38" t="s">
        <v>52</v>
      </c>
      <c r="H18" s="38" t="s">
        <v>52</v>
      </c>
      <c r="I18" s="38" t="s">
        <v>52</v>
      </c>
      <c r="J18" s="38" t="s">
        <v>52</v>
      </c>
      <c r="K18" s="38" t="s">
        <v>52</v>
      </c>
      <c r="L18" s="38" t="s">
        <v>52</v>
      </c>
      <c r="M18" s="38" t="s">
        <v>52</v>
      </c>
      <c r="N18" s="38" t="s">
        <v>52</v>
      </c>
      <c r="O18" s="38" t="s">
        <v>52</v>
      </c>
      <c r="P18" s="38" t="s">
        <v>52</v>
      </c>
      <c r="Q18" s="38" t="s">
        <v>52</v>
      </c>
      <c r="R18" s="38" t="s">
        <v>52</v>
      </c>
      <c r="S18" s="38" t="s">
        <v>52</v>
      </c>
      <c r="T18" s="38" t="s">
        <v>52</v>
      </c>
      <c r="U18" s="38" t="s">
        <v>52</v>
      </c>
      <c r="V18" s="38" t="s">
        <v>52</v>
      </c>
      <c r="W18" s="38" t="s">
        <v>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11.01.2021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78.75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11.01.2021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9" t="s">
        <v>4</v>
      </c>
      <c r="C12" s="69" t="s">
        <v>5</v>
      </c>
      <c r="D12" s="69" t="s">
        <v>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11</v>
      </c>
      <c r="V12" s="69" t="s">
        <v>12</v>
      </c>
      <c r="W12" s="69" t="s">
        <v>13</v>
      </c>
    </row>
    <row r="13" spans="2:23" s="7" customFormat="1" ht="15.75" x14ac:dyDescent="0.25">
      <c r="B13" s="69"/>
      <c r="C13" s="69"/>
      <c r="D13" s="69" t="s">
        <v>14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 t="s">
        <v>15</v>
      </c>
      <c r="P13" s="69"/>
      <c r="Q13" s="69"/>
      <c r="R13" s="69"/>
      <c r="S13" s="69"/>
      <c r="T13" s="69"/>
      <c r="U13" s="69"/>
      <c r="V13" s="69"/>
      <c r="W13" s="69"/>
    </row>
    <row r="14" spans="2:23" s="7" customFormat="1" ht="15.75" x14ac:dyDescent="0.25">
      <c r="B14" s="69"/>
      <c r="C14" s="69"/>
      <c r="D14" s="69" t="s">
        <v>16</v>
      </c>
      <c r="E14" s="69"/>
      <c r="F14" s="69"/>
      <c r="G14" s="69"/>
      <c r="H14" s="69"/>
      <c r="I14" s="69"/>
      <c r="J14" s="69"/>
      <c r="K14" s="69"/>
      <c r="L14" s="69"/>
      <c r="M14" s="69"/>
      <c r="N14" s="69" t="s">
        <v>17</v>
      </c>
      <c r="O14" s="69"/>
      <c r="P14" s="69"/>
      <c r="Q14" s="69"/>
      <c r="R14" s="69"/>
      <c r="S14" s="69"/>
      <c r="T14" s="69"/>
      <c r="U14" s="69"/>
      <c r="V14" s="69"/>
      <c r="W14" s="69"/>
    </row>
    <row r="15" spans="2:23" s="7" customFormat="1" ht="31.5" customHeight="1" x14ac:dyDescent="0.25">
      <c r="B15" s="69"/>
      <c r="C15" s="69"/>
      <c r="D15" s="69" t="s">
        <v>18</v>
      </c>
      <c r="E15" s="69"/>
      <c r="F15" s="69"/>
      <c r="G15" s="69" t="s">
        <v>19</v>
      </c>
      <c r="H15" s="69"/>
      <c r="I15" s="69"/>
      <c r="J15" s="69" t="s">
        <v>20</v>
      </c>
      <c r="K15" s="69"/>
      <c r="L15" s="69" t="s">
        <v>21</v>
      </c>
      <c r="M15" s="69"/>
      <c r="N15" s="69"/>
      <c r="O15" s="69" t="s">
        <v>22</v>
      </c>
      <c r="P15" s="69" t="s">
        <v>23</v>
      </c>
      <c r="Q15" s="69"/>
      <c r="R15" s="69"/>
      <c r="S15" s="69"/>
      <c r="T15" s="69"/>
      <c r="U15" s="69"/>
      <c r="V15" s="69"/>
      <c r="W15" s="69"/>
    </row>
    <row r="16" spans="2:23" s="7" customFormat="1" ht="78.75" x14ac:dyDescent="0.25">
      <c r="B16" s="69"/>
      <c r="C16" s="6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8" customFormat="1" ht="37.5" customHeight="1" x14ac:dyDescent="0.25">
      <c r="B18" s="27" t="s">
        <v>52</v>
      </c>
      <c r="C18" s="27" t="s">
        <v>52</v>
      </c>
      <c r="D18" s="27" t="s">
        <v>52</v>
      </c>
      <c r="E18" s="27" t="s">
        <v>52</v>
      </c>
      <c r="F18" s="27" t="s">
        <v>52</v>
      </c>
      <c r="G18" s="27" t="s">
        <v>52</v>
      </c>
      <c r="H18" s="27" t="s">
        <v>52</v>
      </c>
      <c r="I18" s="27" t="s">
        <v>52</v>
      </c>
      <c r="J18" s="27" t="s">
        <v>52</v>
      </c>
      <c r="K18" s="27" t="s">
        <v>52</v>
      </c>
      <c r="L18" s="27" t="s">
        <v>52</v>
      </c>
      <c r="M18" s="27" t="s">
        <v>52</v>
      </c>
      <c r="N18" s="27" t="s">
        <v>52</v>
      </c>
      <c r="O18" s="27" t="s">
        <v>52</v>
      </c>
      <c r="P18" s="27" t="s">
        <v>52</v>
      </c>
      <c r="Q18" s="27" t="s">
        <v>52</v>
      </c>
      <c r="R18" s="27" t="s">
        <v>52</v>
      </c>
      <c r="S18" s="27" t="s">
        <v>52</v>
      </c>
      <c r="T18" s="27" t="s">
        <v>52</v>
      </c>
      <c r="U18" s="27" t="s">
        <v>52</v>
      </c>
      <c r="V18" s="27" t="s">
        <v>52</v>
      </c>
      <c r="W18" s="27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11.01.2021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2021-01-08T13:53:12Z</dcterms:modified>
</cp:coreProperties>
</file>