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Рабочая папка\Отчеты по ЕИАС +статистика\Раскрытие 3819 от 18.01.2019\факт 19\подпункты а, б, в, з\"/>
    </mc:Choice>
  </mc:AlternateContent>
  <xr:revisionPtr revIDLastSave="0" documentId="13_ncr:1_{46ECFEA0-73E8-4C34-9781-349D3555F882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Пр.1.ф.1" sheetId="1" r:id="rId1"/>
    <sheet name="Пр.2.ф.1" sheetId="2" r:id="rId2"/>
    <sheet name="Пр.2.ф3." sheetId="3" r:id="rId3"/>
    <sheet name="Пр.9.ф.1" sheetId="4" r:id="rId4"/>
  </sheets>
  <calcPr calcId="191029"/>
</workbook>
</file>

<file path=xl/calcChain.xml><?xml version="1.0" encoding="utf-8"?>
<calcChain xmlns="http://schemas.openxmlformats.org/spreadsheetml/2006/main">
  <c r="E60" i="2" l="1"/>
  <c r="D14" i="3" l="1"/>
  <c r="E49" i="2" l="1"/>
  <c r="E36" i="2" l="1"/>
  <c r="E39" i="2"/>
  <c r="E44" i="2" l="1"/>
  <c r="E24" i="2"/>
  <c r="E17" i="2"/>
  <c r="E28" i="2" l="1"/>
  <c r="E27" i="2" l="1"/>
  <c r="E14" i="2" l="1"/>
</calcChain>
</file>

<file path=xl/sharedStrings.xml><?xml version="1.0" encoding="utf-8"?>
<sst xmlns="http://schemas.openxmlformats.org/spreadsheetml/2006/main" count="255" uniqueCount="180">
  <si>
    <t>Приложение N 1</t>
  </si>
  <si>
    <t>к приказу ФАС России</t>
  </si>
  <si>
    <t>от 18.01.2019 N 38/19</t>
  </si>
  <si>
    <t>Форма 1</t>
  </si>
  <si>
    <t>Информация о тарифах</t>
  </si>
  <si>
    <t>(наименование субъекта естественной монополии)</t>
  </si>
  <si>
    <t>Наименование тарифа (ставки тарифа)</t>
  </si>
  <si>
    <t>Приказ ФАС России</t>
  </si>
  <si>
    <t>Дата ввода в действие</t>
  </si>
  <si>
    <t>Наименование территории (региона), или направления транспортировки, для которых установлен тариф</t>
  </si>
  <si>
    <t>Размер тарифа (ставки тарифа)</t>
  </si>
  <si>
    <t>ОАО "Сургутгаз"</t>
  </si>
  <si>
    <t>Приложение N 2</t>
  </si>
  <si>
    <t>Информация об основных показателях финансово-хозяйственной деятельности</t>
  </si>
  <si>
    <t>N</t>
  </si>
  <si>
    <t>Наименование показателя</t>
  </si>
  <si>
    <t>Единицы измерения</t>
  </si>
  <si>
    <t>Итого</t>
  </si>
  <si>
    <t>Расходы на транспортировку газа по данным бухгалтерского учета, в том числе:</t>
  </si>
  <si>
    <t>тыс. руб.</t>
  </si>
  <si>
    <t>Фонд оплаты труда</t>
  </si>
  <si>
    <t>Отчисление на уплату страховых взносов</t>
  </si>
  <si>
    <t>Материальные затраты:</t>
  </si>
  <si>
    <t>электроэнергия</t>
  </si>
  <si>
    <t>коммунальные платежи (кроме электроэнергии)</t>
  </si>
  <si>
    <t>сырье и материалы</t>
  </si>
  <si>
    <t>топливо</t>
  </si>
  <si>
    <t>запасные части и инвентарь</t>
  </si>
  <si>
    <t>газ на собственные нужды и технологические потери</t>
  </si>
  <si>
    <t>Амортизация основных средств, в том числе</t>
  </si>
  <si>
    <t>амортизация трубопроводов и газораспределительных станций</t>
  </si>
  <si>
    <t>амортизация прочего имущества</t>
  </si>
  <si>
    <t>Прочие услуги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</si>
  <si>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</si>
  <si>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</si>
  <si>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</si>
  <si>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</si>
  <si>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</si>
  <si>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</si>
  <si>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</si>
  <si>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</si>
  <si>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</si>
  <si>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1.5.1.5</t>
  </si>
  <si>
    <t>услуги технического обслуживания газопроводов</t>
  </si>
  <si>
    <t>1.5.1.6</t>
  </si>
  <si>
    <t>услуги диагностики</t>
  </si>
  <si>
    <t>1.5.1.7</t>
  </si>
  <si>
    <t>прочие услуги</t>
  </si>
  <si>
    <t>Аренда (лизинг), в том числе:</t>
  </si>
  <si>
    <t>1.5.2.1</t>
  </si>
  <si>
    <t>аренда газопроводов и газораспределительных станций</t>
  </si>
  <si>
    <t>1.5.2.2</t>
  </si>
  <si>
    <t>аренда прочего имущества</t>
  </si>
  <si>
    <t>Страхование, в том числе:</t>
  </si>
  <si>
    <t>1.5.3.1</t>
  </si>
  <si>
    <t>страхование опасного производственного объекта</t>
  </si>
  <si>
    <t>1.5.3.2</t>
  </si>
  <si>
    <t>страхование имущества</t>
  </si>
  <si>
    <t>1.5.3.3</t>
  </si>
  <si>
    <t>прочее страхование</t>
  </si>
  <si>
    <t>Капитальный ремонт</t>
  </si>
  <si>
    <t>Налоги в составе себестоимости, в том числе:</t>
  </si>
  <si>
    <t>1.5.5.1</t>
  </si>
  <si>
    <t>налог на имущество</t>
  </si>
  <si>
    <t>1.5.5.2</t>
  </si>
  <si>
    <t>транспортный налог</t>
  </si>
  <si>
    <t>1.5.5.3</t>
  </si>
  <si>
    <t>налог на землю</t>
  </si>
  <si>
    <t>1.5.5.4</t>
  </si>
  <si>
    <t>налог на загрязнение окружающей среды</t>
  </si>
  <si>
    <t>Другие затраты, в том числе:</t>
  </si>
  <si>
    <t>1.5.6.1</t>
  </si>
  <si>
    <t>охрана труда и подготовка кадров</t>
  </si>
  <si>
    <t>1.5.6.2</t>
  </si>
  <si>
    <t>канцелярские и почтовые расходы</t>
  </si>
  <si>
    <t>1.5.6.3</t>
  </si>
  <si>
    <t>командировочные расходы</t>
  </si>
  <si>
    <t>1.5.6.4</t>
  </si>
  <si>
    <t>прочие</t>
  </si>
  <si>
    <t>Прочие доходы</t>
  </si>
  <si>
    <t>Прочие расходы</t>
  </si>
  <si>
    <t>Услуги банков</t>
  </si>
  <si>
    <t>Проценты по целевым кредитам</t>
  </si>
  <si>
    <t>Социальное развитие и выплаты социального характера</t>
  </si>
  <si>
    <t>Прочие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</si>
  <si>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</si>
  <si>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</si>
  <si>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</si>
  <si>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</si>
  <si>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</si>
  <si>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</si>
  <si>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</si>
  <si>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</si>
  <si>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единиц</t>
  </si>
  <si>
    <t>Протяженность трубопроводов</t>
  </si>
  <si>
    <t>км</t>
  </si>
  <si>
    <t>%</t>
  </si>
  <si>
    <t>Количество компрессорных станций</t>
  </si>
  <si>
    <t>Суммарная мощность перекачивающих агрегатов</t>
  </si>
  <si>
    <t>МВт</t>
  </si>
  <si>
    <t>Количество газораспределительных станций</t>
  </si>
  <si>
    <t xml:space="preserve"> 1.1</t>
  </si>
  <si>
    <t xml:space="preserve"> 1.2</t>
  </si>
  <si>
    <t xml:space="preserve"> 1.3</t>
  </si>
  <si>
    <t xml:space="preserve"> 1.4</t>
  </si>
  <si>
    <t xml:space="preserve"> 1.3.1</t>
  </si>
  <si>
    <t xml:space="preserve"> 1.3.2</t>
  </si>
  <si>
    <t xml:space="preserve"> 1.3.3</t>
  </si>
  <si>
    <t xml:space="preserve"> 1.3.4</t>
  </si>
  <si>
    <t xml:space="preserve"> 1.3.5</t>
  </si>
  <si>
    <t xml:space="preserve"> 1.3.6</t>
  </si>
  <si>
    <t xml:space="preserve"> 1.5</t>
  </si>
  <si>
    <t xml:space="preserve"> 1.4.1</t>
  </si>
  <si>
    <t xml:space="preserve"> 1.4.2</t>
  </si>
  <si>
    <t xml:space="preserve"> 1.5.1</t>
  </si>
  <si>
    <t xml:space="preserve"> 1.5.2</t>
  </si>
  <si>
    <t xml:space="preserve"> 1.5.3</t>
  </si>
  <si>
    <t xml:space="preserve"> 1.5.4</t>
  </si>
  <si>
    <t xml:space="preserve"> 1.5.5</t>
  </si>
  <si>
    <t xml:space="preserve"> 1.5.6</t>
  </si>
  <si>
    <t xml:space="preserve"> 3.1</t>
  </si>
  <si>
    <t xml:space="preserve"> 3.2</t>
  </si>
  <si>
    <t xml:space="preserve"> 3.3</t>
  </si>
  <si>
    <t xml:space="preserve"> 3.4</t>
  </si>
  <si>
    <t xml:space="preserve"> 4.1</t>
  </si>
  <si>
    <t xml:space="preserve"> 4.2</t>
  </si>
  <si>
    <t xml:space="preserve"> 4.3</t>
  </si>
  <si>
    <r>
      <t xml:space="preserve">на услуги по транспортировке газа </t>
    </r>
    <r>
      <rPr>
        <b/>
        <sz val="11"/>
        <color theme="1"/>
        <rFont val="Calibri"/>
        <family val="2"/>
        <charset val="204"/>
        <scheme val="minor"/>
      </rPr>
      <t>по магистральным трубопроводам</t>
    </r>
  </si>
  <si>
    <t>Форма 3</t>
  </si>
  <si>
    <t>Наименование системы магистральных газопроводов (газопроводов-отводов), направлений транспортировки для которых установлен тариф</t>
  </si>
  <si>
    <t>Итого:</t>
  </si>
  <si>
    <t>Суммарный объем транспортировки газа за исключением газа на собственные технологические нужды, тыс.м3</t>
  </si>
  <si>
    <t>Объем транспортировки газа за исключением газа на собственные технологические нужды, тыс.м3</t>
  </si>
  <si>
    <t>Объём транспортировки газа независимых организаций, тыс.м3</t>
  </si>
  <si>
    <r>
      <t xml:space="preserve">Информация об объёмах транспортировки газа                          </t>
    </r>
    <r>
      <rPr>
        <u/>
        <sz val="11"/>
        <color theme="1"/>
        <rFont val="Calibri"/>
        <family val="2"/>
        <charset val="204"/>
        <scheme val="minor"/>
      </rPr>
      <t>ОАО "Сургутгаз"</t>
    </r>
  </si>
  <si>
    <t>Приложение N 9</t>
  </si>
  <si>
    <t>Год окончания реализации инвестиционного проекта</t>
  </si>
  <si>
    <t>Полная сметная стоимость в соответствии с утвержденной проектной документацией</t>
  </si>
  <si>
    <t>Планируемое распределение объемов транспортировки газа по объекту капитального вложения</t>
  </si>
  <si>
    <t>Стоимостная оценка инвестиций, млн. руб. (без НДС)</t>
  </si>
  <si>
    <t>Остаток финансирования капитальных вложений в ценах отчетного периода, млн. рублей (без ндс)</t>
  </si>
  <si>
    <t>Основные проектные характеристики объектов капитального строительства</t>
  </si>
  <si>
    <t>План</t>
  </si>
  <si>
    <t>Факт/оценка факта</t>
  </si>
  <si>
    <t>на транспортировку газа в пределах Российской Федерации</t>
  </si>
  <si>
    <t>на транспортировку газа за пределы Российской Федерации</t>
  </si>
  <si>
    <t>Фактический/плановый объем финансирования инвестиций в отчетном периоде, в том числе</t>
  </si>
  <si>
    <t>Протяженность линейной части трубопроводов, км</t>
  </si>
  <si>
    <t>диаметр (диапазон диаметров) трубопроводов, мм</t>
  </si>
  <si>
    <t>количество компрессорных станций, единиц</t>
  </si>
  <si>
    <t>количество газораспределительных станций, единиц</t>
  </si>
  <si>
    <t>суммарная мощность перекачивающих агрегатов, МВт</t>
  </si>
  <si>
    <t>в ценах, сложившихся ко времени составления сметной документации, млн. руб. (без НДС)</t>
  </si>
  <si>
    <t>месяц и год составления сметной документации</t>
  </si>
  <si>
    <t>млрд. м3</t>
  </si>
  <si>
    <t>всего, млн. руб.</t>
  </si>
  <si>
    <t>Факт</t>
  </si>
  <si>
    <t>Общая сумма инвестиций</t>
  </si>
  <si>
    <t>Сведения о строительстве, реконструкции объектов капитального строительства</t>
  </si>
  <si>
    <t>в том числе объекты капитального строительства в сфере транспортировки газа:</t>
  </si>
  <si>
    <t>новые объекты</t>
  </si>
  <si>
    <t>реконструируемые (модернизируемые) объекты</t>
  </si>
  <si>
    <t>Сведения о долгосрочных финансовых вложениях</t>
  </si>
  <si>
    <t>Сведения о приобретении внеоборотных активов</t>
  </si>
  <si>
    <t xml:space="preserve"> 2.1</t>
  </si>
  <si>
    <t xml:space="preserve"> 5.1</t>
  </si>
  <si>
    <t xml:space="preserve"> 6.1</t>
  </si>
  <si>
    <r>
      <t xml:space="preserve">в сфере транспортировки газа </t>
    </r>
    <r>
      <rPr>
        <b/>
        <sz val="16"/>
        <color theme="1"/>
        <rFont val="Calibri"/>
        <family val="2"/>
        <charset val="204"/>
        <scheme val="minor"/>
      </rPr>
      <t>по магистральным газопроводам</t>
    </r>
  </si>
  <si>
    <t>Приказа ФСТ России № 231-э/2  от 21 октября  2014г. «Об утверждении тарифов на услуги по транспортировке газа по магистральным газопроводам, принадлежащим независимым газотранспортным организациям», Источник публикации "Российская газета", N 269, 26.11.2014</t>
  </si>
  <si>
    <t>Тариф на услуги по транспортировке газа по магистральным газопроводам, принадлежащим независимым газотранспортным организациям (ОАО "Сургутгаз")</t>
  </si>
  <si>
    <t>с 07 декабря 2014г.</t>
  </si>
  <si>
    <t>Город Сургут и Сургутский район Ханты-Мансийского автономного округа-Югры</t>
  </si>
  <si>
    <t>Магистральный газопровод, принадлежащим независимым газотранспортным организациям (ОАО "Сургутгаз") Автоматическая газораспределительная станция - АГРС-4</t>
  </si>
  <si>
    <t>Средняя загрузка трубопроводов *</t>
  </si>
  <si>
    <t>* Средняя загрузка газораспределительной станции</t>
  </si>
  <si>
    <t xml:space="preserve">                   (наименование субъекта естественных монополий)</t>
  </si>
  <si>
    <r>
      <rPr>
        <b/>
        <sz val="11"/>
        <color theme="1"/>
        <rFont val="Calibri"/>
        <family val="2"/>
        <charset val="204"/>
        <scheme val="minor"/>
      </rPr>
      <t xml:space="preserve">за 2019  год </t>
    </r>
    <r>
      <rPr>
        <sz val="11"/>
        <color theme="1"/>
        <rFont val="Calibri"/>
        <family val="2"/>
        <charset val="204"/>
        <scheme val="minor"/>
      </rPr>
      <t xml:space="preserve">в сфере оказания услуг по транспортировке газа </t>
    </r>
    <r>
      <rPr>
        <b/>
        <sz val="11"/>
        <color theme="1"/>
        <rFont val="Calibri"/>
        <family val="2"/>
        <charset val="204"/>
        <scheme val="minor"/>
      </rPr>
      <t>по магистральным трубопроводам</t>
    </r>
  </si>
  <si>
    <r>
      <rPr>
        <b/>
        <sz val="11"/>
        <color theme="1"/>
        <rFont val="Calibri"/>
        <family val="2"/>
        <charset val="204"/>
        <scheme val="minor"/>
      </rPr>
      <t xml:space="preserve">за 2019 год </t>
    </r>
    <r>
      <rPr>
        <sz val="11"/>
        <color theme="1"/>
        <rFont val="Calibri"/>
        <family val="2"/>
        <charset val="204"/>
        <scheme val="minor"/>
      </rPr>
      <t xml:space="preserve">в сфере оказания услуг по транспортировке газа </t>
    </r>
    <r>
      <rPr>
        <b/>
        <sz val="11"/>
        <color theme="1"/>
        <rFont val="Calibri"/>
        <family val="2"/>
        <charset val="204"/>
        <scheme val="minor"/>
      </rPr>
      <t>по магистральным трубопроводам</t>
    </r>
  </si>
  <si>
    <r>
      <t xml:space="preserve">Информация об инвестиционной программе    </t>
    </r>
    <r>
      <rPr>
        <b/>
        <sz val="16"/>
        <color theme="1"/>
        <rFont val="Calibri"/>
        <family val="2"/>
        <charset val="204"/>
        <scheme val="minor"/>
      </rPr>
      <t>ОАО "Сургутгаз"</t>
    </r>
    <r>
      <rPr>
        <sz val="16"/>
        <color theme="1"/>
        <rFont val="Calibri"/>
        <family val="2"/>
        <charset val="204"/>
        <scheme val="minor"/>
      </rPr>
      <t xml:space="preserve">         </t>
    </r>
    <r>
      <rPr>
        <b/>
        <sz val="16"/>
        <color theme="1"/>
        <rFont val="Calibri"/>
        <family val="2"/>
        <charset val="204"/>
        <scheme val="minor"/>
      </rPr>
      <t>за 2019 год</t>
    </r>
  </si>
  <si>
    <t>* Инвестиционная программа для субъекта естественных монополий - ОАО "Сургутгаз" на 2019 год не утверждалась.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</si>
</sst>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0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7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right" vertical="center"/>
    </xf>
    <xf numFmtId="0" fontId="2" fillId="0" borderId="0" xfId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" fontId="0" fillId="0" borderId="4" xfId="0" applyNumberFormat="1" applyBorder="1" applyAlignment="1">
      <alignment horizontal="center" vertical="center" wrapText="1"/>
    </xf>
    <xf numFmtId="4" fontId="0" fillId="0" borderId="0" xfId="0" applyNumberFormat="1"/>
    <xf numFmtId="165" fontId="0" fillId="0" borderId="0" xfId="0" applyNumberFormat="1"/>
    <xf numFmtId="0" fontId="10" fillId="0" borderId="0" xfId="0" applyFont="1" applyFill="1" applyBorder="1" applyAlignment="1">
      <alignment vertical="center" wrapText="1"/>
    </xf>
    <xf numFmtId="4" fontId="0" fillId="0" borderId="3" xfId="0" applyNumberForma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4" fontId="0" fillId="0" borderId="5" xfId="0" applyNumberFormat="1" applyBorder="1" applyAlignment="1">
      <alignment horizontal="right" vertical="center" wrapText="1"/>
    </xf>
    <xf numFmtId="4" fontId="0" fillId="0" borderId="6" xfId="0" applyNumberFormat="1" applyBorder="1" applyAlignment="1">
      <alignment horizontal="right" vertical="center" wrapText="1"/>
    </xf>
    <xf numFmtId="0" fontId="11" fillId="0" borderId="0" xfId="0" applyFont="1"/>
    <xf numFmtId="4" fontId="0" fillId="0" borderId="14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</xdr:col>
      <xdr:colOff>476250</xdr:colOff>
      <xdr:row>11</xdr:row>
      <xdr:rowOff>47625</xdr:rowOff>
    </xdr:to>
    <xdr:sp macro="" textlink="">
      <xdr:nvSpPr>
        <xdr:cNvPr id="3073" name="AutoShape 1" descr="http://mobileonline.garant.ru/document/formula?revision=1272019&amp;text=c3RyaW5nKPL78S4pJuxeMw==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5715000"/>
          <a:ext cx="4762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476250</xdr:colOff>
      <xdr:row>11</xdr:row>
      <xdr:rowOff>47625</xdr:rowOff>
    </xdr:to>
    <xdr:sp macro="" textlink="">
      <xdr:nvSpPr>
        <xdr:cNvPr id="3074" name="AutoShape 2" descr="http://mobileonline.garant.ru/document/formula?revision=1272019&amp;text=c3RyaW5nKPL78S4pJuxeMw==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5715000"/>
          <a:ext cx="4762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476250</xdr:colOff>
      <xdr:row>11</xdr:row>
      <xdr:rowOff>47625</xdr:rowOff>
    </xdr:to>
    <xdr:sp macro="" textlink="">
      <xdr:nvSpPr>
        <xdr:cNvPr id="3075" name="AutoShape 3" descr="http://mobileonline.garant.ru/document/formula?revision=1272019&amp;text=c3RyaW5nKPL78S4pJuxeMw==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715000"/>
          <a:ext cx="4762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11</xdr:row>
      <xdr:rowOff>0</xdr:rowOff>
    </xdr:from>
    <xdr:to>
      <xdr:col>6</xdr:col>
      <xdr:colOff>561975</xdr:colOff>
      <xdr:row>11</xdr:row>
      <xdr:rowOff>247650</xdr:rowOff>
    </xdr:to>
    <xdr:sp macro="" textlink="">
      <xdr:nvSpPr>
        <xdr:cNvPr id="4097" name="AutoShape 1" descr="http://mobileonline.garant.ru/document/formula?revision=1272019&amp;text=c3RyaW5nKOzr8OQuKSbsXjM=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3657600" y="5143500"/>
          <a:ext cx="5619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bileonline.garant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mobileonline.garant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bileonline.garant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mobileonline.garan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8"/>
  <sheetViews>
    <sheetView workbookViewId="0">
      <selection activeCell="F24" sqref="F24"/>
    </sheetView>
  </sheetViews>
  <sheetFormatPr defaultRowHeight="15" x14ac:dyDescent="0.25"/>
  <cols>
    <col min="2" max="2" width="32.42578125" customWidth="1"/>
    <col min="3" max="3" width="47.7109375" customWidth="1"/>
    <col min="4" max="4" width="17.85546875" customWidth="1"/>
    <col min="5" max="5" width="35.5703125" customWidth="1"/>
    <col min="6" max="6" width="22.85546875" customWidth="1"/>
  </cols>
  <sheetData>
    <row r="1" spans="2:12" x14ac:dyDescent="0.25">
      <c r="F1" s="1" t="s">
        <v>0</v>
      </c>
      <c r="G1" s="9"/>
      <c r="H1" s="9"/>
      <c r="I1" s="9"/>
      <c r="K1" s="9"/>
      <c r="L1" s="9"/>
    </row>
    <row r="2" spans="2:12" x14ac:dyDescent="0.25">
      <c r="F2" s="2" t="s">
        <v>1</v>
      </c>
      <c r="G2" s="9"/>
      <c r="H2" s="9"/>
      <c r="I2" s="9"/>
      <c r="K2" s="9"/>
      <c r="L2" s="9"/>
    </row>
    <row r="3" spans="2:12" x14ac:dyDescent="0.25">
      <c r="F3" s="1" t="s">
        <v>2</v>
      </c>
      <c r="G3" s="9"/>
      <c r="H3" s="9"/>
      <c r="I3" s="9"/>
      <c r="K3" s="9"/>
      <c r="L3" s="9"/>
    </row>
    <row r="4" spans="2:12" x14ac:dyDescent="0.25">
      <c r="G4" s="9"/>
      <c r="H4" s="9"/>
      <c r="I4" s="9"/>
      <c r="J4" s="3"/>
      <c r="K4" s="9"/>
      <c r="L4" s="9"/>
    </row>
    <row r="5" spans="2:12" x14ac:dyDescent="0.25">
      <c r="F5" s="1" t="s">
        <v>3</v>
      </c>
      <c r="G5" s="9"/>
      <c r="H5" s="9"/>
      <c r="I5" s="9"/>
      <c r="J5" s="3"/>
      <c r="K5" s="9"/>
      <c r="L5" s="9"/>
    </row>
    <row r="6" spans="2:12" x14ac:dyDescent="0.25">
      <c r="G6" s="9"/>
      <c r="H6" s="9"/>
      <c r="I6" s="9"/>
      <c r="J6" s="3"/>
      <c r="K6" s="9"/>
      <c r="L6" s="9"/>
    </row>
    <row r="7" spans="2:12" x14ac:dyDescent="0.25">
      <c r="G7" s="9"/>
      <c r="H7" s="9"/>
      <c r="I7" s="9"/>
      <c r="K7" s="9"/>
      <c r="L7" s="9"/>
    </row>
    <row r="8" spans="2:12" x14ac:dyDescent="0.25">
      <c r="G8" s="9"/>
      <c r="H8" s="9"/>
      <c r="I8" s="9"/>
      <c r="J8" s="3"/>
      <c r="K8" s="9"/>
      <c r="L8" s="9"/>
    </row>
    <row r="9" spans="2:12" x14ac:dyDescent="0.25">
      <c r="G9" s="9"/>
      <c r="H9" s="9"/>
      <c r="I9" s="9"/>
      <c r="J9" s="3"/>
      <c r="K9" s="9"/>
      <c r="L9" s="9"/>
    </row>
    <row r="10" spans="2:12" x14ac:dyDescent="0.25">
      <c r="G10" s="9"/>
      <c r="H10" s="9"/>
      <c r="I10" s="9"/>
      <c r="J10" s="3"/>
      <c r="K10" s="9"/>
      <c r="L10" s="9"/>
    </row>
    <row r="11" spans="2:12" ht="15.75" thickBot="1" x14ac:dyDescent="0.3">
      <c r="D11" s="1" t="s">
        <v>4</v>
      </c>
      <c r="E11" s="12" t="s">
        <v>11</v>
      </c>
      <c r="G11" s="9"/>
      <c r="H11" s="9"/>
      <c r="I11" s="9"/>
      <c r="L11" s="9"/>
    </row>
    <row r="12" spans="2:12" x14ac:dyDescent="0.25">
      <c r="D12" s="3"/>
      <c r="E12" s="11" t="s">
        <v>5</v>
      </c>
      <c r="G12" s="9"/>
      <c r="H12" s="9"/>
      <c r="I12" s="9"/>
      <c r="L12" s="9"/>
    </row>
    <row r="13" spans="2:12" ht="15" customHeight="1" x14ac:dyDescent="0.25">
      <c r="C13" s="31" t="s">
        <v>127</v>
      </c>
      <c r="D13" s="31"/>
      <c r="E13" s="31"/>
      <c r="F13" s="10"/>
      <c r="G13" s="10"/>
      <c r="H13" s="10"/>
      <c r="I13" s="10"/>
      <c r="J13" s="10"/>
      <c r="K13" s="10"/>
      <c r="L13" s="9"/>
    </row>
    <row r="14" spans="2:12" ht="15.75" thickBot="1" x14ac:dyDescent="0.3">
      <c r="B14" s="3"/>
    </row>
    <row r="15" spans="2:12" ht="60.75" thickBot="1" x14ac:dyDescent="0.3">
      <c r="B15" s="4" t="s">
        <v>6</v>
      </c>
      <c r="C15" s="4" t="s">
        <v>7</v>
      </c>
      <c r="D15" s="4" t="s">
        <v>8</v>
      </c>
      <c r="E15" s="4" t="s">
        <v>9</v>
      </c>
      <c r="F15" s="5" t="s">
        <v>10</v>
      </c>
    </row>
    <row r="16" spans="2:12" ht="15.75" thickBot="1" x14ac:dyDescent="0.3">
      <c r="B16" s="4">
        <v>1</v>
      </c>
      <c r="C16" s="4">
        <v>2</v>
      </c>
      <c r="D16" s="4">
        <v>3</v>
      </c>
      <c r="E16" s="4">
        <v>4</v>
      </c>
      <c r="F16" s="5">
        <v>5</v>
      </c>
    </row>
    <row r="17" spans="2:6" ht="96" customHeight="1" thickBot="1" x14ac:dyDescent="0.3">
      <c r="B17" s="6" t="s">
        <v>169</v>
      </c>
      <c r="C17" s="6" t="s">
        <v>168</v>
      </c>
      <c r="D17" s="6" t="s">
        <v>170</v>
      </c>
      <c r="E17" s="6" t="s">
        <v>171</v>
      </c>
      <c r="F17" s="19">
        <v>86.41</v>
      </c>
    </row>
    <row r="18" spans="2:6" ht="15.75" thickBot="1" x14ac:dyDescent="0.3">
      <c r="B18" s="7"/>
      <c r="C18" s="7"/>
      <c r="D18" s="7"/>
      <c r="E18" s="7"/>
      <c r="F18" s="8"/>
    </row>
  </sheetData>
  <mergeCells count="1">
    <mergeCell ref="C13:E13"/>
  </mergeCells>
  <hyperlinks>
    <hyperlink ref="F2" r:id="rId1" location="/document/72156160/entry/0" display="http://mobileonline.garant.ru/ - /document/72156160/entry/0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74"/>
  <sheetViews>
    <sheetView tabSelected="1" zoomScale="84" zoomScaleNormal="84" workbookViewId="0">
      <pane xSplit="2" ySplit="13" topLeftCell="C50" activePane="bottomRight" state="frozen"/>
      <selection pane="topRight" activeCell="C1" sqref="C1"/>
      <selection pane="bottomLeft" activeCell="A17" sqref="A17"/>
      <selection pane="bottomRight" activeCell="I66" sqref="I66"/>
    </sheetView>
  </sheetViews>
  <sheetFormatPr defaultRowHeight="15" x14ac:dyDescent="0.25"/>
  <cols>
    <col min="2" max="2" width="11.5703125" customWidth="1"/>
    <col min="3" max="3" width="79.42578125" customWidth="1"/>
    <col min="4" max="4" width="12.85546875" customWidth="1"/>
    <col min="5" max="5" width="12.140625" customWidth="1"/>
  </cols>
  <sheetData>
    <row r="1" spans="2:7" x14ac:dyDescent="0.25">
      <c r="E1" s="1" t="s">
        <v>12</v>
      </c>
    </row>
    <row r="2" spans="2:7" x14ac:dyDescent="0.25">
      <c r="E2" s="2" t="s">
        <v>1</v>
      </c>
    </row>
    <row r="3" spans="2:7" x14ac:dyDescent="0.25">
      <c r="E3" s="1" t="s">
        <v>2</v>
      </c>
    </row>
    <row r="4" spans="2:7" x14ac:dyDescent="0.25">
      <c r="E4" s="1" t="s">
        <v>3</v>
      </c>
    </row>
    <row r="5" spans="2:7" x14ac:dyDescent="0.25">
      <c r="C5" s="10" t="s">
        <v>13</v>
      </c>
    </row>
    <row r="6" spans="2:7" ht="9.75" customHeight="1" x14ac:dyDescent="0.25">
      <c r="B6" s="3"/>
    </row>
    <row r="7" spans="2:7" x14ac:dyDescent="0.25">
      <c r="B7" s="3"/>
      <c r="C7" s="14" t="s">
        <v>11</v>
      </c>
    </row>
    <row r="8" spans="2:7" x14ac:dyDescent="0.25">
      <c r="B8" s="3"/>
      <c r="C8" s="10" t="s">
        <v>5</v>
      </c>
    </row>
    <row r="10" spans="2:7" x14ac:dyDescent="0.25">
      <c r="C10" s="10" t="s">
        <v>176</v>
      </c>
    </row>
    <row r="11" spans="2:7" ht="10.5" customHeight="1" thickBot="1" x14ac:dyDescent="0.3"/>
    <row r="12" spans="2:7" ht="30.75" customHeight="1" thickBot="1" x14ac:dyDescent="0.3">
      <c r="B12" s="4" t="s">
        <v>14</v>
      </c>
      <c r="C12" s="4" t="s">
        <v>15</v>
      </c>
      <c r="D12" s="4" t="s">
        <v>16</v>
      </c>
      <c r="E12" s="5" t="s">
        <v>17</v>
      </c>
    </row>
    <row r="13" spans="2:7" ht="16.5" customHeight="1" thickBot="1" x14ac:dyDescent="0.3">
      <c r="B13" s="4">
        <v>1</v>
      </c>
      <c r="C13" s="4">
        <v>2</v>
      </c>
      <c r="D13" s="4">
        <v>3</v>
      </c>
      <c r="E13" s="5">
        <v>4</v>
      </c>
    </row>
    <row r="14" spans="2:7" ht="16.5" customHeight="1" thickBot="1" x14ac:dyDescent="0.3">
      <c r="B14" s="4">
        <v>1</v>
      </c>
      <c r="C14" s="6" t="s">
        <v>18</v>
      </c>
      <c r="D14" s="4" t="s">
        <v>19</v>
      </c>
      <c r="E14" s="21">
        <f>E15+E16+E17+E24+E27</f>
        <v>5935.2470315314649</v>
      </c>
      <c r="F14" s="22"/>
      <c r="G14" s="23"/>
    </row>
    <row r="15" spans="2:7" ht="16.5" customHeight="1" thickBot="1" x14ac:dyDescent="0.3">
      <c r="B15" s="4" t="s">
        <v>101</v>
      </c>
      <c r="C15" s="6" t="s">
        <v>20</v>
      </c>
      <c r="D15" s="4" t="s">
        <v>19</v>
      </c>
      <c r="E15" s="21">
        <v>2975.2696067957277</v>
      </c>
      <c r="F15" s="22"/>
    </row>
    <row r="16" spans="2:7" ht="16.5" customHeight="1" thickBot="1" x14ac:dyDescent="0.3">
      <c r="B16" s="4" t="s">
        <v>102</v>
      </c>
      <c r="C16" s="6" t="s">
        <v>21</v>
      </c>
      <c r="D16" s="4" t="s">
        <v>19</v>
      </c>
      <c r="E16" s="21">
        <v>741.82078524927999</v>
      </c>
      <c r="F16" s="22"/>
    </row>
    <row r="17" spans="2:6" ht="16.5" customHeight="1" thickBot="1" x14ac:dyDescent="0.3">
      <c r="B17" s="4" t="s">
        <v>103</v>
      </c>
      <c r="C17" s="6" t="s">
        <v>22</v>
      </c>
      <c r="D17" s="4" t="s">
        <v>19</v>
      </c>
      <c r="E17" s="21">
        <f>SUM(E18:E23)</f>
        <v>1192.2608047713152</v>
      </c>
      <c r="F17" s="22"/>
    </row>
    <row r="18" spans="2:6" ht="16.5" customHeight="1" thickBot="1" x14ac:dyDescent="0.3">
      <c r="B18" s="4" t="s">
        <v>105</v>
      </c>
      <c r="C18" s="6" t="s">
        <v>23</v>
      </c>
      <c r="D18" s="4" t="s">
        <v>19</v>
      </c>
      <c r="E18" s="21">
        <v>102.73075845851318</v>
      </c>
      <c r="F18" s="22"/>
    </row>
    <row r="19" spans="2:6" ht="16.5" customHeight="1" thickBot="1" x14ac:dyDescent="0.3">
      <c r="B19" s="4" t="s">
        <v>106</v>
      </c>
      <c r="C19" s="6" t="s">
        <v>24</v>
      </c>
      <c r="D19" s="4" t="s">
        <v>19</v>
      </c>
      <c r="E19" s="21">
        <v>64.691133180535999</v>
      </c>
      <c r="F19" s="22"/>
    </row>
    <row r="20" spans="2:6" ht="16.5" customHeight="1" thickBot="1" x14ac:dyDescent="0.3">
      <c r="B20" s="4" t="s">
        <v>107</v>
      </c>
      <c r="C20" s="6" t="s">
        <v>25</v>
      </c>
      <c r="D20" s="4" t="s">
        <v>19</v>
      </c>
      <c r="E20" s="21">
        <v>314.81301071175204</v>
      </c>
      <c r="F20" s="22"/>
    </row>
    <row r="21" spans="2:6" ht="16.5" customHeight="1" thickBot="1" x14ac:dyDescent="0.3">
      <c r="B21" s="4" t="s">
        <v>108</v>
      </c>
      <c r="C21" s="6" t="s">
        <v>26</v>
      </c>
      <c r="D21" s="4" t="s">
        <v>19</v>
      </c>
      <c r="E21" s="21">
        <v>458.39254138988196</v>
      </c>
      <c r="F21" s="22"/>
    </row>
    <row r="22" spans="2:6" ht="16.5" customHeight="1" thickBot="1" x14ac:dyDescent="0.3">
      <c r="B22" s="4" t="s">
        <v>109</v>
      </c>
      <c r="C22" s="6" t="s">
        <v>27</v>
      </c>
      <c r="D22" s="4" t="s">
        <v>19</v>
      </c>
      <c r="E22" s="21">
        <v>251.63336103063196</v>
      </c>
      <c r="F22" s="22"/>
    </row>
    <row r="23" spans="2:6" ht="16.5" customHeight="1" thickBot="1" x14ac:dyDescent="0.3">
      <c r="B23" s="4" t="s">
        <v>110</v>
      </c>
      <c r="C23" s="6" t="s">
        <v>28</v>
      </c>
      <c r="D23" s="4" t="s">
        <v>19</v>
      </c>
      <c r="E23" s="21">
        <v>0</v>
      </c>
      <c r="F23" s="22"/>
    </row>
    <row r="24" spans="2:6" ht="16.5" customHeight="1" thickBot="1" x14ac:dyDescent="0.3">
      <c r="B24" s="4" t="s">
        <v>104</v>
      </c>
      <c r="C24" s="6" t="s">
        <v>29</v>
      </c>
      <c r="D24" s="4" t="s">
        <v>19</v>
      </c>
      <c r="E24" s="21">
        <f>E25+E26</f>
        <v>101.17439206319399</v>
      </c>
      <c r="F24" s="22"/>
    </row>
    <row r="25" spans="2:6" ht="16.5" customHeight="1" thickBot="1" x14ac:dyDescent="0.3">
      <c r="B25" s="4" t="s">
        <v>112</v>
      </c>
      <c r="C25" s="6" t="s">
        <v>30</v>
      </c>
      <c r="D25" s="4" t="s">
        <v>19</v>
      </c>
      <c r="E25" s="21">
        <v>0</v>
      </c>
      <c r="F25" s="22"/>
    </row>
    <row r="26" spans="2:6" ht="16.5" customHeight="1" thickBot="1" x14ac:dyDescent="0.3">
      <c r="B26" s="4" t="s">
        <v>113</v>
      </c>
      <c r="C26" s="6" t="s">
        <v>31</v>
      </c>
      <c r="D26" s="4" t="s">
        <v>19</v>
      </c>
      <c r="E26" s="21">
        <v>101.17439206319399</v>
      </c>
      <c r="F26" s="22"/>
    </row>
    <row r="27" spans="2:6" ht="16.5" customHeight="1" thickBot="1" x14ac:dyDescent="0.3">
      <c r="B27" s="4" t="s">
        <v>111</v>
      </c>
      <c r="C27" s="6" t="s">
        <v>32</v>
      </c>
      <c r="D27" s="4" t="s">
        <v>19</v>
      </c>
      <c r="E27" s="21">
        <f>E28+E36+E39+E43+E44+E49</f>
        <v>924.72144265194743</v>
      </c>
      <c r="F27" s="22"/>
    </row>
    <row r="28" spans="2:6" ht="16.5" customHeight="1" thickBot="1" x14ac:dyDescent="0.3">
      <c r="B28" s="4" t="s">
        <v>114</v>
      </c>
      <c r="C28" s="6" t="s">
        <v>33</v>
      </c>
      <c r="D28" s="4" t="s">
        <v>19</v>
      </c>
      <c r="E28" s="21">
        <f>SUM(E29:E35)</f>
        <v>479.63867989068382</v>
      </c>
      <c r="F28" s="22"/>
    </row>
    <row r="29" spans="2:6" ht="16.5" customHeight="1" thickBot="1" x14ac:dyDescent="0.3">
      <c r="B29" s="4" t="s">
        <v>34</v>
      </c>
      <c r="C29" s="6" t="s">
        <v>35</v>
      </c>
      <c r="D29" s="4" t="s">
        <v>19</v>
      </c>
      <c r="E29" s="21">
        <v>42.496620306471996</v>
      </c>
      <c r="F29" s="22"/>
    </row>
    <row r="30" spans="2:6" ht="16.5" customHeight="1" thickBot="1" x14ac:dyDescent="0.3">
      <c r="B30" s="4" t="s">
        <v>36</v>
      </c>
      <c r="C30" s="6" t="s">
        <v>37</v>
      </c>
      <c r="D30" s="4" t="s">
        <v>19</v>
      </c>
      <c r="E30" s="21">
        <v>182.50224</v>
      </c>
      <c r="F30" s="22"/>
    </row>
    <row r="31" spans="2:6" ht="16.5" customHeight="1" thickBot="1" x14ac:dyDescent="0.3">
      <c r="B31" s="4" t="s">
        <v>38</v>
      </c>
      <c r="C31" s="6" t="s">
        <v>39</v>
      </c>
      <c r="D31" s="4" t="s">
        <v>19</v>
      </c>
      <c r="E31" s="21">
        <v>69.235516000461985</v>
      </c>
      <c r="F31" s="22"/>
    </row>
    <row r="32" spans="2:6" ht="16.5" customHeight="1" thickBot="1" x14ac:dyDescent="0.3">
      <c r="B32" s="4" t="s">
        <v>40</v>
      </c>
      <c r="C32" s="6" t="s">
        <v>41</v>
      </c>
      <c r="D32" s="4" t="s">
        <v>19</v>
      </c>
      <c r="E32" s="21">
        <v>17.432279499999996</v>
      </c>
      <c r="F32" s="22"/>
    </row>
    <row r="33" spans="2:6" ht="16.5" customHeight="1" thickBot="1" x14ac:dyDescent="0.3">
      <c r="B33" s="4" t="s">
        <v>42</v>
      </c>
      <c r="C33" s="6" t="s">
        <v>43</v>
      </c>
      <c r="D33" s="4" t="s">
        <v>19</v>
      </c>
      <c r="E33" s="21">
        <v>0</v>
      </c>
      <c r="F33" s="22"/>
    </row>
    <row r="34" spans="2:6" ht="16.5" customHeight="1" thickBot="1" x14ac:dyDescent="0.3">
      <c r="B34" s="4" t="s">
        <v>44</v>
      </c>
      <c r="C34" s="6" t="s">
        <v>45</v>
      </c>
      <c r="D34" s="4" t="s">
        <v>19</v>
      </c>
      <c r="E34" s="21">
        <v>46.872201928800003</v>
      </c>
      <c r="F34" s="22"/>
    </row>
    <row r="35" spans="2:6" ht="16.5" customHeight="1" thickBot="1" x14ac:dyDescent="0.3">
      <c r="B35" s="4" t="s">
        <v>46</v>
      </c>
      <c r="C35" s="6" t="s">
        <v>47</v>
      </c>
      <c r="D35" s="4" t="s">
        <v>19</v>
      </c>
      <c r="E35" s="21">
        <v>121.09982215494983</v>
      </c>
      <c r="F35" s="22"/>
    </row>
    <row r="36" spans="2:6" ht="16.5" customHeight="1" thickBot="1" x14ac:dyDescent="0.3">
      <c r="B36" s="4" t="s">
        <v>115</v>
      </c>
      <c r="C36" s="6" t="s">
        <v>48</v>
      </c>
      <c r="D36" s="4" t="s">
        <v>19</v>
      </c>
      <c r="E36" s="21">
        <f>SUM(E37:E38)</f>
        <v>87.777536671999997</v>
      </c>
      <c r="F36" s="22"/>
    </row>
    <row r="37" spans="2:6" ht="16.5" customHeight="1" thickBot="1" x14ac:dyDescent="0.3">
      <c r="B37" s="4" t="s">
        <v>49</v>
      </c>
      <c r="C37" s="6" t="s">
        <v>50</v>
      </c>
      <c r="D37" s="4" t="s">
        <v>19</v>
      </c>
      <c r="E37" s="21">
        <v>0</v>
      </c>
      <c r="F37" s="22"/>
    </row>
    <row r="38" spans="2:6" ht="16.5" customHeight="1" thickBot="1" x14ac:dyDescent="0.3">
      <c r="B38" s="4" t="s">
        <v>51</v>
      </c>
      <c r="C38" s="6" t="s">
        <v>52</v>
      </c>
      <c r="D38" s="4" t="s">
        <v>19</v>
      </c>
      <c r="E38" s="21">
        <v>87.777536671999997</v>
      </c>
      <c r="F38" s="22"/>
    </row>
    <row r="39" spans="2:6" ht="16.5" customHeight="1" thickBot="1" x14ac:dyDescent="0.3">
      <c r="B39" s="4" t="s">
        <v>116</v>
      </c>
      <c r="C39" s="6" t="s">
        <v>53</v>
      </c>
      <c r="D39" s="4" t="s">
        <v>19</v>
      </c>
      <c r="E39" s="21">
        <f>SUM(E40:E42)</f>
        <v>11.868008745477997</v>
      </c>
      <c r="F39" s="22"/>
    </row>
    <row r="40" spans="2:6" ht="16.5" customHeight="1" thickBot="1" x14ac:dyDescent="0.3">
      <c r="B40" s="4" t="s">
        <v>54</v>
      </c>
      <c r="C40" s="6" t="s">
        <v>55</v>
      </c>
      <c r="D40" s="4" t="s">
        <v>19</v>
      </c>
      <c r="E40" s="21">
        <v>0</v>
      </c>
      <c r="F40" s="22"/>
    </row>
    <row r="41" spans="2:6" ht="16.5" customHeight="1" thickBot="1" x14ac:dyDescent="0.3">
      <c r="B41" s="4" t="s">
        <v>56</v>
      </c>
      <c r="C41" s="6" t="s">
        <v>57</v>
      </c>
      <c r="D41" s="4" t="s">
        <v>19</v>
      </c>
      <c r="E41" s="21">
        <v>11.868008745477997</v>
      </c>
      <c r="F41" s="22"/>
    </row>
    <row r="42" spans="2:6" ht="16.5" customHeight="1" thickBot="1" x14ac:dyDescent="0.3">
      <c r="B42" s="4" t="s">
        <v>58</v>
      </c>
      <c r="C42" s="6" t="s">
        <v>59</v>
      </c>
      <c r="D42" s="4" t="s">
        <v>19</v>
      </c>
      <c r="E42" s="21">
        <v>0</v>
      </c>
      <c r="F42" s="22"/>
    </row>
    <row r="43" spans="2:6" ht="16.5" customHeight="1" thickBot="1" x14ac:dyDescent="0.3">
      <c r="B43" s="4" t="s">
        <v>117</v>
      </c>
      <c r="C43" s="6" t="s">
        <v>60</v>
      </c>
      <c r="D43" s="4" t="s">
        <v>19</v>
      </c>
      <c r="E43" s="21">
        <v>0</v>
      </c>
      <c r="F43" s="22"/>
    </row>
    <row r="44" spans="2:6" ht="16.5" customHeight="1" thickBot="1" x14ac:dyDescent="0.3">
      <c r="B44" s="4" t="s">
        <v>118</v>
      </c>
      <c r="C44" s="6" t="s">
        <v>61</v>
      </c>
      <c r="D44" s="4" t="s">
        <v>19</v>
      </c>
      <c r="E44" s="21">
        <f>SUM(E45:E48)</f>
        <v>60.255011634965641</v>
      </c>
      <c r="F44" s="22"/>
    </row>
    <row r="45" spans="2:6" ht="16.5" customHeight="1" thickBot="1" x14ac:dyDescent="0.3">
      <c r="B45" s="4" t="s">
        <v>62</v>
      </c>
      <c r="C45" s="6" t="s">
        <v>63</v>
      </c>
      <c r="D45" s="4" t="s">
        <v>19</v>
      </c>
      <c r="E45" s="21">
        <v>18.833569516565635</v>
      </c>
      <c r="F45" s="22"/>
    </row>
    <row r="46" spans="2:6" ht="16.5" customHeight="1" thickBot="1" x14ac:dyDescent="0.3">
      <c r="B46" s="4" t="s">
        <v>64</v>
      </c>
      <c r="C46" s="6" t="s">
        <v>65</v>
      </c>
      <c r="D46" s="4" t="s">
        <v>19</v>
      </c>
      <c r="E46" s="21">
        <v>0</v>
      </c>
      <c r="F46" s="22"/>
    </row>
    <row r="47" spans="2:6" ht="16.5" customHeight="1" thickBot="1" x14ac:dyDescent="0.3">
      <c r="B47" s="4" t="s">
        <v>66</v>
      </c>
      <c r="C47" s="6" t="s">
        <v>67</v>
      </c>
      <c r="D47" s="4" t="s">
        <v>19</v>
      </c>
      <c r="E47" s="21">
        <v>41.421442118400002</v>
      </c>
      <c r="F47" s="22"/>
    </row>
    <row r="48" spans="2:6" ht="16.5" customHeight="1" thickBot="1" x14ac:dyDescent="0.3">
      <c r="B48" s="4" t="s">
        <v>68</v>
      </c>
      <c r="C48" s="6" t="s">
        <v>69</v>
      </c>
      <c r="D48" s="4" t="s">
        <v>19</v>
      </c>
      <c r="E48" s="21">
        <v>0</v>
      </c>
      <c r="F48" s="22"/>
    </row>
    <row r="49" spans="2:6" ht="16.5" customHeight="1" thickBot="1" x14ac:dyDescent="0.3">
      <c r="B49" s="4" t="s">
        <v>119</v>
      </c>
      <c r="C49" s="6" t="s">
        <v>70</v>
      </c>
      <c r="D49" s="4" t="s">
        <v>19</v>
      </c>
      <c r="E49" s="21">
        <f>SUM(E50:E53)</f>
        <v>285.18220570881999</v>
      </c>
      <c r="F49" s="22"/>
    </row>
    <row r="50" spans="2:6" ht="16.5" customHeight="1" thickBot="1" x14ac:dyDescent="0.3">
      <c r="B50" s="4" t="s">
        <v>71</v>
      </c>
      <c r="C50" s="6" t="s">
        <v>72</v>
      </c>
      <c r="D50" s="4" t="s">
        <v>19</v>
      </c>
      <c r="E50" s="21">
        <v>23.817039079441997</v>
      </c>
      <c r="F50" s="22"/>
    </row>
    <row r="51" spans="2:6" ht="16.5" customHeight="1" thickBot="1" x14ac:dyDescent="0.3">
      <c r="B51" s="4" t="s">
        <v>73</v>
      </c>
      <c r="C51" s="6" t="s">
        <v>74</v>
      </c>
      <c r="D51" s="4" t="s">
        <v>19</v>
      </c>
      <c r="E51" s="21">
        <v>57.768823866256</v>
      </c>
      <c r="F51" s="22"/>
    </row>
    <row r="52" spans="2:6" ht="16.5" customHeight="1" thickBot="1" x14ac:dyDescent="0.3">
      <c r="B52" s="4" t="s">
        <v>75</v>
      </c>
      <c r="C52" s="6" t="s">
        <v>76</v>
      </c>
      <c r="D52" s="4" t="s">
        <v>19</v>
      </c>
      <c r="E52" s="21">
        <v>28.836303403615997</v>
      </c>
      <c r="F52" s="22"/>
    </row>
    <row r="53" spans="2:6" ht="16.5" customHeight="1" thickBot="1" x14ac:dyDescent="0.3">
      <c r="B53" s="4" t="s">
        <v>77</v>
      </c>
      <c r="C53" s="6" t="s">
        <v>78</v>
      </c>
      <c r="D53" s="4" t="s">
        <v>19</v>
      </c>
      <c r="E53" s="21">
        <v>174.76003935950598</v>
      </c>
      <c r="F53" s="22"/>
    </row>
    <row r="54" spans="2:6" ht="16.5" customHeight="1" thickBot="1" x14ac:dyDescent="0.3">
      <c r="B54" s="4">
        <v>2</v>
      </c>
      <c r="C54" s="6" t="s">
        <v>79</v>
      </c>
      <c r="D54" s="4" t="s">
        <v>19</v>
      </c>
      <c r="E54" s="21">
        <v>381.62638648230791</v>
      </c>
      <c r="F54" s="22"/>
    </row>
    <row r="55" spans="2:6" ht="16.5" customHeight="1" thickBot="1" x14ac:dyDescent="0.3">
      <c r="B55" s="4">
        <v>3</v>
      </c>
      <c r="C55" s="6" t="s">
        <v>80</v>
      </c>
      <c r="D55" s="4" t="s">
        <v>19</v>
      </c>
      <c r="E55" s="21">
        <v>6207.1141872618236</v>
      </c>
      <c r="F55" s="22"/>
    </row>
    <row r="56" spans="2:6" ht="16.5" customHeight="1" thickBot="1" x14ac:dyDescent="0.3">
      <c r="B56" s="4" t="s">
        <v>120</v>
      </c>
      <c r="C56" s="6" t="s">
        <v>81</v>
      </c>
      <c r="D56" s="4" t="s">
        <v>19</v>
      </c>
      <c r="E56" s="21">
        <v>80.796050000000008</v>
      </c>
      <c r="F56" s="22"/>
    </row>
    <row r="57" spans="2:6" ht="16.5" customHeight="1" thickBot="1" x14ac:dyDescent="0.3">
      <c r="B57" s="13" t="s">
        <v>121</v>
      </c>
      <c r="C57" s="7" t="s">
        <v>82</v>
      </c>
      <c r="D57" s="13" t="s">
        <v>19</v>
      </c>
      <c r="E57" s="21">
        <v>0</v>
      </c>
      <c r="F57" s="22"/>
    </row>
    <row r="58" spans="2:6" ht="16.5" customHeight="1" thickBot="1" x14ac:dyDescent="0.3">
      <c r="B58" s="4" t="s">
        <v>122</v>
      </c>
      <c r="C58" s="6" t="s">
        <v>83</v>
      </c>
      <c r="D58" s="4" t="s">
        <v>19</v>
      </c>
      <c r="E58" s="21">
        <v>78.977651038871016</v>
      </c>
      <c r="F58" s="22"/>
    </row>
    <row r="59" spans="2:6" ht="16.5" customHeight="1" thickBot="1" x14ac:dyDescent="0.3">
      <c r="B59" s="13" t="s">
        <v>123</v>
      </c>
      <c r="C59" s="6" t="s">
        <v>84</v>
      </c>
      <c r="D59" s="4" t="s">
        <v>19</v>
      </c>
      <c r="E59" s="21">
        <v>6047.3404862229527</v>
      </c>
      <c r="F59" s="22"/>
    </row>
    <row r="60" spans="2:6" ht="16.5" customHeight="1" thickBot="1" x14ac:dyDescent="0.3">
      <c r="B60" s="4">
        <v>4</v>
      </c>
      <c r="C60" s="6" t="s">
        <v>85</v>
      </c>
      <c r="D60" s="4" t="s">
        <v>19</v>
      </c>
      <c r="E60" s="21">
        <f>SUM(E61:E63)</f>
        <v>0</v>
      </c>
      <c r="F60" s="22"/>
    </row>
    <row r="61" spans="2:6" ht="16.5" customHeight="1" thickBot="1" x14ac:dyDescent="0.3">
      <c r="B61" s="4" t="s">
        <v>124</v>
      </c>
      <c r="C61" s="6" t="s">
        <v>86</v>
      </c>
      <c r="D61" s="4" t="s">
        <v>19</v>
      </c>
      <c r="E61" s="21">
        <v>0</v>
      </c>
      <c r="F61" s="22"/>
    </row>
    <row r="62" spans="2:6" ht="16.5" customHeight="1" thickBot="1" x14ac:dyDescent="0.3">
      <c r="B62" s="4" t="s">
        <v>125</v>
      </c>
      <c r="C62" s="6" t="s">
        <v>87</v>
      </c>
      <c r="D62" s="4" t="s">
        <v>19</v>
      </c>
      <c r="E62" s="21">
        <v>0</v>
      </c>
      <c r="F62" s="22"/>
    </row>
    <row r="63" spans="2:6" ht="16.5" customHeight="1" thickBot="1" x14ac:dyDescent="0.3">
      <c r="B63" s="4" t="s">
        <v>126</v>
      </c>
      <c r="C63" s="6" t="s">
        <v>88</v>
      </c>
      <c r="D63" s="4" t="s">
        <v>19</v>
      </c>
      <c r="E63" s="21">
        <v>0</v>
      </c>
      <c r="F63" s="22"/>
    </row>
    <row r="64" spans="2:6" ht="16.5" customHeight="1" thickBot="1" x14ac:dyDescent="0.3">
      <c r="B64" s="4">
        <v>5</v>
      </c>
      <c r="C64" s="6" t="s">
        <v>89</v>
      </c>
      <c r="D64" s="4" t="s">
        <v>19</v>
      </c>
      <c r="E64" s="21">
        <v>0</v>
      </c>
      <c r="F64" s="22"/>
    </row>
    <row r="65" spans="2:8" ht="16.5" customHeight="1" thickBot="1" x14ac:dyDescent="0.3">
      <c r="B65" s="4">
        <v>6</v>
      </c>
      <c r="C65" s="6" t="s">
        <v>90</v>
      </c>
      <c r="D65" s="4" t="s">
        <v>19</v>
      </c>
      <c r="E65" s="21">
        <v>10977.97661</v>
      </c>
      <c r="F65" s="22"/>
      <c r="G65" s="22"/>
      <c r="H65" s="22"/>
    </row>
    <row r="66" spans="2:8" ht="16.5" customHeight="1" thickBot="1" x14ac:dyDescent="0.3">
      <c r="B66" s="32" t="s">
        <v>91</v>
      </c>
      <c r="C66" s="33"/>
      <c r="D66" s="33"/>
      <c r="E66" s="34"/>
      <c r="F66" s="22"/>
    </row>
    <row r="67" spans="2:8" ht="16.5" customHeight="1" thickBot="1" x14ac:dyDescent="0.3">
      <c r="B67" s="4">
        <v>1</v>
      </c>
      <c r="C67" s="6" t="s">
        <v>92</v>
      </c>
      <c r="D67" s="4" t="s">
        <v>93</v>
      </c>
      <c r="E67" s="21">
        <v>10</v>
      </c>
      <c r="F67" s="22"/>
    </row>
    <row r="68" spans="2:8" ht="16.5" customHeight="1" thickBot="1" x14ac:dyDescent="0.3">
      <c r="B68" s="4">
        <v>2</v>
      </c>
      <c r="C68" s="6" t="s">
        <v>94</v>
      </c>
      <c r="D68" s="4" t="s">
        <v>95</v>
      </c>
      <c r="E68" s="21">
        <v>0.21679000000000001</v>
      </c>
      <c r="F68" s="22"/>
    </row>
    <row r="69" spans="2:8" ht="16.5" customHeight="1" thickBot="1" x14ac:dyDescent="0.3">
      <c r="B69" s="4">
        <v>3</v>
      </c>
      <c r="C69" s="6" t="s">
        <v>173</v>
      </c>
      <c r="D69" s="4" t="s">
        <v>96</v>
      </c>
      <c r="E69" s="21">
        <v>100</v>
      </c>
      <c r="F69" s="22"/>
    </row>
    <row r="70" spans="2:8" ht="16.5" customHeight="1" thickBot="1" x14ac:dyDescent="0.3">
      <c r="B70" s="4">
        <v>4</v>
      </c>
      <c r="C70" s="6" t="s">
        <v>97</v>
      </c>
      <c r="D70" s="4" t="s">
        <v>93</v>
      </c>
      <c r="E70" s="21">
        <v>0</v>
      </c>
      <c r="F70" s="22"/>
    </row>
    <row r="71" spans="2:8" ht="16.5" customHeight="1" thickBot="1" x14ac:dyDescent="0.3">
      <c r="B71" s="4">
        <v>5</v>
      </c>
      <c r="C71" s="6" t="s">
        <v>98</v>
      </c>
      <c r="D71" s="4" t="s">
        <v>99</v>
      </c>
      <c r="E71" s="21">
        <v>0</v>
      </c>
      <c r="F71" s="22"/>
    </row>
    <row r="72" spans="2:8" ht="16.5" customHeight="1" thickBot="1" x14ac:dyDescent="0.3">
      <c r="B72" s="13">
        <v>6</v>
      </c>
      <c r="C72" s="7" t="s">
        <v>100</v>
      </c>
      <c r="D72" s="13" t="s">
        <v>93</v>
      </c>
      <c r="E72" s="30">
        <v>1</v>
      </c>
      <c r="F72" s="22"/>
    </row>
    <row r="73" spans="2:8" x14ac:dyDescent="0.25">
      <c r="B73" s="3"/>
    </row>
    <row r="74" spans="2:8" x14ac:dyDescent="0.25">
      <c r="B74" s="3"/>
      <c r="C74" s="24" t="s">
        <v>174</v>
      </c>
    </row>
  </sheetData>
  <mergeCells count="1">
    <mergeCell ref="B66:E66"/>
  </mergeCells>
  <hyperlinks>
    <hyperlink ref="E2" r:id="rId1" location="/document/72156160/entry/0" display="http://mobileonline.garant.ru/ - /document/72156160/entry/0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4"/>
  <sheetViews>
    <sheetView workbookViewId="0">
      <selection activeCell="B22" sqref="B22"/>
    </sheetView>
  </sheetViews>
  <sheetFormatPr defaultRowHeight="15" x14ac:dyDescent="0.25"/>
  <cols>
    <col min="1" max="1" width="55.42578125" customWidth="1"/>
    <col min="2" max="2" width="26.28515625" customWidth="1"/>
    <col min="3" max="3" width="30.85546875" customWidth="1"/>
    <col min="4" max="4" width="25.5703125" customWidth="1"/>
  </cols>
  <sheetData>
    <row r="1" spans="1:4" x14ac:dyDescent="0.25">
      <c r="D1" s="1" t="s">
        <v>12</v>
      </c>
    </row>
    <row r="2" spans="1:4" x14ac:dyDescent="0.25">
      <c r="A2" s="3"/>
      <c r="D2" s="2" t="s">
        <v>1</v>
      </c>
    </row>
    <row r="3" spans="1:4" x14ac:dyDescent="0.25">
      <c r="A3" s="3"/>
      <c r="D3" s="1" t="s">
        <v>2</v>
      </c>
    </row>
    <row r="4" spans="1:4" x14ac:dyDescent="0.25">
      <c r="A4" s="3"/>
      <c r="D4" s="1" t="s">
        <v>128</v>
      </c>
    </row>
    <row r="5" spans="1:4" x14ac:dyDescent="0.25">
      <c r="B5" s="10" t="s">
        <v>134</v>
      </c>
    </row>
    <row r="6" spans="1:4" x14ac:dyDescent="0.25">
      <c r="B6" s="10"/>
      <c r="C6" s="15" t="s">
        <v>5</v>
      </c>
    </row>
    <row r="7" spans="1:4" x14ac:dyDescent="0.25">
      <c r="B7" s="10" t="s">
        <v>177</v>
      </c>
    </row>
    <row r="8" spans="1:4" x14ac:dyDescent="0.25">
      <c r="A8" s="3"/>
    </row>
    <row r="9" spans="1:4" ht="15.75" thickBot="1" x14ac:dyDescent="0.3">
      <c r="A9" s="3"/>
    </row>
    <row r="10" spans="1:4" ht="96" customHeight="1" x14ac:dyDescent="0.25">
      <c r="A10" s="35" t="s">
        <v>129</v>
      </c>
      <c r="B10" s="35" t="s">
        <v>131</v>
      </c>
      <c r="C10" s="35" t="s">
        <v>132</v>
      </c>
      <c r="D10" s="35" t="s">
        <v>133</v>
      </c>
    </row>
    <row r="11" spans="1:4" ht="15.75" thickBot="1" x14ac:dyDescent="0.3">
      <c r="A11" s="36"/>
      <c r="B11" s="36"/>
      <c r="C11" s="36"/>
      <c r="D11" s="36"/>
    </row>
    <row r="12" spans="1:4" ht="15.75" thickBot="1" x14ac:dyDescent="0.3">
      <c r="A12" s="4">
        <v>1</v>
      </c>
      <c r="B12" s="4">
        <v>2</v>
      </c>
      <c r="C12" s="4">
        <v>3</v>
      </c>
      <c r="D12" s="5">
        <v>4</v>
      </c>
    </row>
    <row r="13" spans="1:4" ht="60.75" thickBot="1" x14ac:dyDescent="0.3">
      <c r="A13" s="6" t="s">
        <v>172</v>
      </c>
      <c r="B13" s="25">
        <v>0</v>
      </c>
      <c r="C13" s="25">
        <v>0</v>
      </c>
      <c r="D13" s="26">
        <v>128511.06026</v>
      </c>
    </row>
    <row r="14" spans="1:4" ht="15.75" thickBot="1" x14ac:dyDescent="0.3">
      <c r="A14" s="7" t="s">
        <v>130</v>
      </c>
      <c r="B14" s="27">
        <v>0</v>
      </c>
      <c r="C14" s="27">
        <v>0</v>
      </c>
      <c r="D14" s="28">
        <f>D13</f>
        <v>128511.06026</v>
      </c>
    </row>
  </sheetData>
  <mergeCells count="4">
    <mergeCell ref="A10:A11"/>
    <mergeCell ref="B10:B11"/>
    <mergeCell ref="C10:C11"/>
    <mergeCell ref="D10:D11"/>
  </mergeCells>
  <hyperlinks>
    <hyperlink ref="D2" r:id="rId1" location="/document/72156160/entry/0" display="http://mobileonline.garant.ru/ - /document/72156160/entry/0" xr:uid="{00000000-0004-0000-0200-000000000000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27"/>
  <sheetViews>
    <sheetView zoomScale="73" zoomScaleNormal="73" workbookViewId="0">
      <pane xSplit="2" ySplit="12" topLeftCell="C16" activePane="bottomRight" state="frozen"/>
      <selection pane="topRight" activeCell="C1" sqref="C1"/>
      <selection pane="bottomLeft" activeCell="A13" sqref="A13"/>
      <selection pane="bottomRight" activeCell="K31" sqref="K31"/>
    </sheetView>
  </sheetViews>
  <sheetFormatPr defaultRowHeight="15" x14ac:dyDescent="0.25"/>
  <cols>
    <col min="2" max="2" width="39.42578125" customWidth="1"/>
    <col min="4" max="4" width="13.28515625" customWidth="1"/>
    <col min="5" max="5" width="22.5703125" customWidth="1"/>
    <col min="6" max="6" width="15.5703125" customWidth="1"/>
    <col min="7" max="10" width="13.85546875" customWidth="1"/>
    <col min="11" max="11" width="11.7109375" customWidth="1"/>
    <col min="12" max="12" width="17.42578125" customWidth="1"/>
    <col min="13" max="13" width="17" customWidth="1"/>
    <col min="15" max="15" width="14.140625" customWidth="1"/>
    <col min="16" max="16" width="15.28515625" customWidth="1"/>
    <col min="17" max="17" width="12.5703125" customWidth="1"/>
    <col min="18" max="18" width="18.140625" customWidth="1"/>
    <col min="19" max="19" width="16" customWidth="1"/>
    <col min="20" max="20" width="14.7109375" customWidth="1"/>
  </cols>
  <sheetData>
    <row r="1" spans="1:20" x14ac:dyDescent="0.25">
      <c r="T1" s="1" t="s">
        <v>135</v>
      </c>
    </row>
    <row r="2" spans="1:20" x14ac:dyDescent="0.25">
      <c r="T2" s="2" t="s">
        <v>1</v>
      </c>
    </row>
    <row r="3" spans="1:20" x14ac:dyDescent="0.25">
      <c r="T3" s="1" t="s">
        <v>2</v>
      </c>
    </row>
    <row r="4" spans="1:20" x14ac:dyDescent="0.25">
      <c r="A4" s="3"/>
      <c r="T4" s="1" t="s">
        <v>3</v>
      </c>
    </row>
    <row r="5" spans="1:20" x14ac:dyDescent="0.25">
      <c r="A5" s="3"/>
    </row>
    <row r="6" spans="1:20" s="17" customFormat="1" ht="21" x14ac:dyDescent="0.35">
      <c r="I6" s="18" t="s">
        <v>178</v>
      </c>
    </row>
    <row r="7" spans="1:20" s="17" customFormat="1" ht="21" x14ac:dyDescent="0.35">
      <c r="J7" s="20" t="s">
        <v>175</v>
      </c>
    </row>
    <row r="8" spans="1:20" s="17" customFormat="1" ht="21" x14ac:dyDescent="0.35">
      <c r="I8" s="18" t="s">
        <v>167</v>
      </c>
    </row>
    <row r="9" spans="1:20" ht="15.75" thickBot="1" x14ac:dyDescent="0.3">
      <c r="A9" s="3"/>
    </row>
    <row r="10" spans="1:20" ht="89.25" customHeight="1" thickBot="1" x14ac:dyDescent="0.3">
      <c r="A10" s="35" t="s">
        <v>14</v>
      </c>
      <c r="B10" s="35" t="s">
        <v>15</v>
      </c>
      <c r="C10" s="41" t="s">
        <v>136</v>
      </c>
      <c r="D10" s="43"/>
      <c r="E10" s="37" t="s">
        <v>137</v>
      </c>
      <c r="F10" s="38"/>
      <c r="G10" s="41" t="s">
        <v>138</v>
      </c>
      <c r="H10" s="42"/>
      <c r="I10" s="42"/>
      <c r="J10" s="43"/>
      <c r="K10" s="41" t="s">
        <v>139</v>
      </c>
      <c r="L10" s="42"/>
      <c r="M10" s="43"/>
      <c r="N10" s="37" t="s">
        <v>140</v>
      </c>
      <c r="O10" s="38"/>
      <c r="P10" s="41" t="s">
        <v>141</v>
      </c>
      <c r="Q10" s="42"/>
      <c r="R10" s="42"/>
      <c r="S10" s="42"/>
      <c r="T10" s="43"/>
    </row>
    <row r="11" spans="1:20" ht="56.25" customHeight="1" thickBot="1" x14ac:dyDescent="0.3">
      <c r="A11" s="44"/>
      <c r="B11" s="44"/>
      <c r="C11" s="35" t="s">
        <v>142</v>
      </c>
      <c r="D11" s="35" t="s">
        <v>143</v>
      </c>
      <c r="E11" s="39"/>
      <c r="F11" s="40"/>
      <c r="G11" s="41" t="s">
        <v>144</v>
      </c>
      <c r="H11" s="43"/>
      <c r="I11" s="41" t="s">
        <v>145</v>
      </c>
      <c r="J11" s="43"/>
      <c r="K11" s="41" t="s">
        <v>146</v>
      </c>
      <c r="L11" s="42"/>
      <c r="M11" s="43"/>
      <c r="N11" s="39"/>
      <c r="O11" s="40"/>
      <c r="P11" s="35" t="s">
        <v>147</v>
      </c>
      <c r="Q11" s="35" t="s">
        <v>148</v>
      </c>
      <c r="R11" s="35" t="s">
        <v>149</v>
      </c>
      <c r="S11" s="35" t="s">
        <v>150</v>
      </c>
      <c r="T11" s="35" t="s">
        <v>151</v>
      </c>
    </row>
    <row r="12" spans="1:20" ht="126" customHeight="1" thickBot="1" x14ac:dyDescent="0.3">
      <c r="A12" s="36"/>
      <c r="B12" s="36"/>
      <c r="C12" s="36"/>
      <c r="D12" s="36"/>
      <c r="E12" s="16" t="s">
        <v>152</v>
      </c>
      <c r="F12" s="16" t="s">
        <v>153</v>
      </c>
      <c r="G12" s="16" t="s">
        <v>154</v>
      </c>
      <c r="H12" s="16" t="s">
        <v>96</v>
      </c>
      <c r="I12" s="16" t="s">
        <v>154</v>
      </c>
      <c r="J12" s="16" t="s">
        <v>96</v>
      </c>
      <c r="K12" s="16" t="s">
        <v>155</v>
      </c>
      <c r="L12" s="16" t="s">
        <v>144</v>
      </c>
      <c r="M12" s="16" t="s">
        <v>145</v>
      </c>
      <c r="N12" s="16" t="s">
        <v>142</v>
      </c>
      <c r="O12" s="16" t="s">
        <v>156</v>
      </c>
      <c r="P12" s="36"/>
      <c r="Q12" s="36"/>
      <c r="R12" s="36"/>
      <c r="S12" s="36"/>
      <c r="T12" s="36"/>
    </row>
    <row r="13" spans="1:20" ht="29.25" customHeight="1" thickBot="1" x14ac:dyDescent="0.3">
      <c r="A13" s="16">
        <v>1</v>
      </c>
      <c r="B13" s="8" t="s">
        <v>157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</row>
    <row r="14" spans="1:20" ht="51.75" customHeight="1" thickBot="1" x14ac:dyDescent="0.3">
      <c r="A14" s="16">
        <v>2</v>
      </c>
      <c r="B14" s="8" t="s">
        <v>158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</row>
    <row r="15" spans="1:20" ht="47.25" customHeight="1" thickBot="1" x14ac:dyDescent="0.3">
      <c r="A15" s="8"/>
      <c r="B15" s="8" t="s">
        <v>159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</row>
    <row r="16" spans="1:20" ht="29.25" customHeight="1" thickBot="1" x14ac:dyDescent="0.3">
      <c r="A16" s="16" t="s">
        <v>164</v>
      </c>
      <c r="B16" s="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</row>
    <row r="17" spans="1:20" ht="29.25" customHeight="1" thickBot="1" x14ac:dyDescent="0.3">
      <c r="A17" s="16">
        <v>3</v>
      </c>
      <c r="B17" s="8" t="s">
        <v>160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</row>
    <row r="18" spans="1:20" ht="29.25" customHeight="1" thickBot="1" x14ac:dyDescent="0.3">
      <c r="A18" s="16" t="s">
        <v>120</v>
      </c>
      <c r="B18" s="8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</row>
    <row r="19" spans="1:20" ht="29.25" customHeight="1" thickBot="1" x14ac:dyDescent="0.3">
      <c r="A19" s="16">
        <v>4</v>
      </c>
      <c r="B19" s="8" t="s">
        <v>161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</row>
    <row r="20" spans="1:20" ht="29.25" customHeight="1" thickBot="1" x14ac:dyDescent="0.3">
      <c r="A20" s="16" t="s">
        <v>124</v>
      </c>
      <c r="B20" s="8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</row>
    <row r="21" spans="1:20" ht="29.25" customHeight="1" thickBot="1" x14ac:dyDescent="0.3">
      <c r="A21" s="16">
        <v>5</v>
      </c>
      <c r="B21" s="8" t="s">
        <v>162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:20" ht="29.25" customHeight="1" thickBot="1" x14ac:dyDescent="0.3">
      <c r="A22" s="16" t="s">
        <v>165</v>
      </c>
      <c r="B22" s="8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  <row r="23" spans="1:20" ht="34.5" customHeight="1" thickBot="1" x14ac:dyDescent="0.3">
      <c r="A23" s="16">
        <v>6</v>
      </c>
      <c r="B23" s="8" t="s">
        <v>163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</row>
    <row r="24" spans="1:20" ht="29.25" customHeight="1" thickBot="1" x14ac:dyDescent="0.3">
      <c r="A24" s="16" t="s">
        <v>166</v>
      </c>
      <c r="B24" s="8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</row>
    <row r="27" spans="1:20" ht="18.75" x14ac:dyDescent="0.3">
      <c r="B27" s="29" t="s">
        <v>179</v>
      </c>
    </row>
  </sheetData>
  <mergeCells count="18">
    <mergeCell ref="A10:A12"/>
    <mergeCell ref="B10:B12"/>
    <mergeCell ref="C10:D10"/>
    <mergeCell ref="E10:F11"/>
    <mergeCell ref="G10:J10"/>
    <mergeCell ref="S11:S12"/>
    <mergeCell ref="T11:T12"/>
    <mergeCell ref="N10:O11"/>
    <mergeCell ref="P10:T10"/>
    <mergeCell ref="C11:C12"/>
    <mergeCell ref="D11:D12"/>
    <mergeCell ref="G11:H11"/>
    <mergeCell ref="I11:J11"/>
    <mergeCell ref="K11:M11"/>
    <mergeCell ref="P11:P12"/>
    <mergeCell ref="Q11:Q12"/>
    <mergeCell ref="R11:R12"/>
    <mergeCell ref="K10:M10"/>
  </mergeCells>
  <hyperlinks>
    <hyperlink ref="T2" r:id="rId1" location="/document/72156160/entry/0" display="http://mobileonline.garant.ru/ - /document/72156160/entry/0" xr:uid="{00000000-0004-0000-03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Пр.1.ф.1</vt:lpstr>
      <vt:lpstr>Пр.2.ф.1</vt:lpstr>
      <vt:lpstr>Пр.2.ф3.</vt:lpstr>
      <vt:lpstr>Пр.9.ф.1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Wsuser</dc:creator>
  <cp:lastModifiedBy>Гоголин Павел Николаевич</cp:lastModifiedBy>
  <dcterms:created xsi:type="dcterms:W3CDTF">2019-07-15T07:50:51Z</dcterms:created>
  <dcterms:modified xsi:type="dcterms:W3CDTF">2020-09-22T17:17:49Z</dcterms:modified>
</cp:coreProperties>
</file>