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checkCompatibility="1" defaultThemeVersion="124226"/>
  <xr:revisionPtr revIDLastSave="0" documentId="13_ncr:1_{B6AA0E8F-955E-4691-9745-C26BC3EE9206}" xr6:coauthVersionLast="45" xr6:coauthVersionMax="45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41" i="12" l="1"/>
  <c r="U44" i="12"/>
  <c r="R44" i="12"/>
  <c r="R35" i="12"/>
  <c r="U30" i="12"/>
  <c r="R18" i="4"/>
  <c r="R33" i="12"/>
  <c r="R40" i="12"/>
  <c r="T20" i="12"/>
  <c r="R24" i="12"/>
  <c r="R19" i="4" l="1"/>
  <c r="R26" i="12"/>
  <c r="R27" i="12"/>
  <c r="R45" i="12"/>
  <c r="R21" i="12"/>
  <c r="R21" i="4"/>
  <c r="R38" i="12"/>
  <c r="R22" i="4"/>
  <c r="R23" i="4"/>
  <c r="R28" i="12" l="1"/>
  <c r="R25" i="12" l="1"/>
  <c r="R23" i="12"/>
  <c r="R39" i="12" l="1"/>
  <c r="R32" i="12" l="1"/>
  <c r="R37" i="12" l="1"/>
  <c r="R18" i="12" l="1"/>
  <c r="R19" i="12" l="1"/>
  <c r="R36" i="12"/>
  <c r="R20" i="4" l="1"/>
  <c r="R22" i="12" l="1"/>
  <c r="R19" i="1" l="1"/>
  <c r="R18" i="13"/>
  <c r="R24" i="4" l="1"/>
  <c r="R29" i="12" l="1"/>
  <c r="R46" i="12" l="1"/>
  <c r="R43" i="12"/>
  <c r="R42" i="12"/>
  <c r="R34" i="12"/>
  <c r="R31" i="12"/>
  <c r="R30" i="12"/>
  <c r="R20" i="12" l="1"/>
  <c r="B20" i="13"/>
  <c r="B48" i="12"/>
  <c r="B20" i="11"/>
  <c r="B20" i="10"/>
  <c r="B21" i="9"/>
  <c r="B20" i="8"/>
  <c r="B20" i="7"/>
  <c r="B21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<sst xmlns="http://schemas.openxmlformats.org/spreadsheetml/2006/main" count="1281" uniqueCount="162">
  <si>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</si>
  <si>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</si>
  <si>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</si>
  <si>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</si>
  <si>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</si>
  <si>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</si>
  <si>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</si>
  <si>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</si>
  <si>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</si>
  <si>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</si>
  <si>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</si>
  <si>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</si>
  <si>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</si>
  <si>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</si>
  <si>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</si>
  <si>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</si>
  <si>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</si>
  <si>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</si>
  <si>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</si>
  <si>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</si>
  <si>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</si>
  <si>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</si>
  <si>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</si>
  <si>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</si>
  <si>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</si>
  <si>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</si>
  <si>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</si>
  <si>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</si>
  <si>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</si>
  <si>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</si>
  <si>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</si>
  <si>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</si>
  <si>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</si>
  <si>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</si>
  <si>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</si>
  <si>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</si>
  <si>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</si>
  <si>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</si>
  <si>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</si>
  <si>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</si>
  <si>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</si>
  <si>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</si>
  <si>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</si>
  <si>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</si>
  <si>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</si>
  <si>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</si>
  <si>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</si>
  <si>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</si>
  <si>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</si>
  <si>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</si>
  <si>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</si>
  <si>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</si>
  <si>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</si>
  <si>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</si>
  <si>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</si>
  <si>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</si>
  <si>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</si>
  <si>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</si>
  <si>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</si>
  <si>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</si>
  <si>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</si>
  <si>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</si>
  <si>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</si>
  <si>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Услуги связи (сотовая связь)</t>
  </si>
  <si>
    <t>ПАО "МТС"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</si>
  <si>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</si>
  <si>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</si>
  <si>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</si>
  <si>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</si>
  <si>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</si>
  <si>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</si>
  <si>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</si>
  <si>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</si>
  <si>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</si>
  <si>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</si>
  <si>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</si>
  <si>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</si>
  <si>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</si>
  <si>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</si>
  <si>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</si>
  <si>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</si>
  <si>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</si>
  <si>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</si>
  <si>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Услуги по обслуживанию, ремонту и диагностированию автотранспорта</t>
  </si>
  <si>
    <t>АО "ГазпромЭнергосбытТюмень"</t>
  </si>
  <si>
    <t>ООО "Гарант-ПроНет"</t>
  </si>
  <si>
    <t>Гкал</t>
  </si>
  <si>
    <t>человек</t>
  </si>
  <si>
    <t>ООО "АПБ"</t>
  </si>
  <si>
    <t>Услуги Техн. Обслуживания ОПС</t>
  </si>
  <si>
    <t>ООО "Атол"</t>
  </si>
  <si>
    <t>Услуги по обслуживанию, ремонту и диагностированию оборудования</t>
  </si>
  <si>
    <t>ООО "Навис"</t>
  </si>
  <si>
    <t>ООО "СтройПартнёр"</t>
  </si>
  <si>
    <t>Услуги медицинских осмотров</t>
  </si>
  <si>
    <t>АО "Югра-Экология"</t>
  </si>
  <si>
    <t>куб.метр</t>
  </si>
  <si>
    <t>Вывоз ТБО</t>
  </si>
  <si>
    <t>Услуги автотранспорта</t>
  </si>
  <si>
    <t>ООО "Валдим"</t>
  </si>
  <si>
    <t>Электроматериалы</t>
  </si>
  <si>
    <t>Услуги холодного водоснабжения</t>
  </si>
  <si>
    <t>ИП Дружинин К.П.</t>
  </si>
  <si>
    <t>Подготовка кадров и повышение квалификации</t>
  </si>
  <si>
    <t>ИП Граховская А.В.</t>
  </si>
  <si>
    <t>МУП "ТО УТВиВ № 1 "МО Сургутский  р-он</t>
  </si>
  <si>
    <t>АО "Первый"</t>
  </si>
  <si>
    <t>ООО ППФ "ПромСтройПуть"</t>
  </si>
  <si>
    <t>июль 2020 г.</t>
  </si>
  <si>
    <t>* Информация представлена при наличии документов по состоянию на 07.08.2020</t>
  </si>
  <si>
    <t>ООО "2Е"</t>
  </si>
  <si>
    <t>№ 114 от 30.06.2020</t>
  </si>
  <si>
    <t>№ 475 от 30.06.2020</t>
  </si>
  <si>
    <t>ООО "Аргос"</t>
  </si>
  <si>
    <t>№ 670 от 30.06.2020</t>
  </si>
  <si>
    <t>№ 71355 от 30.06.2020</t>
  </si>
  <si>
    <t>ООО "Булат"</t>
  </si>
  <si>
    <t>№ 32 от 30.06.2020</t>
  </si>
  <si>
    <t>№ 3197 от 30.06.2020</t>
  </si>
  <si>
    <t>№ 20063000645/05 от 30.06.2020</t>
  </si>
  <si>
    <t>№ 29926 от 30.06.2020</t>
  </si>
  <si>
    <t>АО "Газпром межрегионгаз "Север"</t>
  </si>
  <si>
    <t>№ 239 от 30.06.2020</t>
  </si>
  <si>
    <t>ИП Галеверя В.П.</t>
  </si>
  <si>
    <t>№ 316 от 30.06.2020</t>
  </si>
  <si>
    <t>№ 52633 от 30.06.2020</t>
  </si>
  <si>
    <t>№ 18097 от 30.06.2020</t>
  </si>
  <si>
    <t>Услуги доставки</t>
  </si>
  <si>
    <t>№ 1007369/0399 от 30.06.2020</t>
  </si>
  <si>
    <t>ООО "Деловые линии"</t>
  </si>
  <si>
    <t>№ 797 от 30.06.2020</t>
  </si>
  <si>
    <t>ИП Заев В.В.</t>
  </si>
  <si>
    <t>№ 661 от 30.06.2020</t>
  </si>
  <si>
    <t xml:space="preserve">АНО УМЦ "Инвест Аудит" </t>
  </si>
  <si>
    <t>№ 37 от 30.06.2020</t>
  </si>
  <si>
    <t>№ 172 от 30.06.2020</t>
  </si>
  <si>
    <t>ООО "Лидер шина"</t>
  </si>
  <si>
    <t>№5507 от 30.06.2020</t>
  </si>
  <si>
    <t>№ 0010704/004482747 от 30.06.2020</t>
  </si>
  <si>
    <t>№ 5450 от 30.06.2020</t>
  </si>
  <si>
    <t>№ 306 от 30.06.2020</t>
  </si>
  <si>
    <t>ЧОУ "НОВОЛИК"</t>
  </si>
  <si>
    <t>№ 25 от 30.06.2020</t>
  </si>
  <si>
    <t>№ 631 от 30.06.2020</t>
  </si>
  <si>
    <t>№ 36 от 30.06.2020</t>
  </si>
  <si>
    <t>№ 34 от 30.06.2020</t>
  </si>
  <si>
    <t>№ 35 от 30.06.2020</t>
  </si>
  <si>
    <t>АНО ДПО "Основа"</t>
  </si>
  <si>
    <t>№ 153 от 30.06.2020</t>
  </si>
  <si>
    <t>№ 564 от 30.06.2020</t>
  </si>
  <si>
    <t>№ 27385 от 30.06.2020</t>
  </si>
  <si>
    <t>№ 1476 от 30.06.2020</t>
  </si>
  <si>
    <t>№ Т063000766/07300 от 30.06.2020</t>
  </si>
  <si>
    <t>ООО "ПроектСтройсервис"</t>
  </si>
  <si>
    <t>Услуги производственные по благоустройству территории</t>
  </si>
  <si>
    <t>№ 21 от 30.06.2020</t>
  </si>
  <si>
    <t>№ 133 от 30.06.2020</t>
  </si>
  <si>
    <t>№ 5450780/2909074 от 30.06.2020</t>
  </si>
  <si>
    <t>№ 24 от 30.06.2020</t>
  </si>
  <si>
    <t>№ 656 от 30.06.2020</t>
  </si>
  <si>
    <t>№ 20063006276/86/009 от 30.06.2020</t>
  </si>
  <si>
    <t>№ 0010520080000723/08 от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</si>
</sst>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165" fontId="14" fillId="0" borderId="0" xfId="0" applyNumberFormat="1" applyFont="1"/>
    <xf numFmtId="2" fontId="14" fillId="0" borderId="0" xfId="0" applyNumberFormat="1" applyFont="1"/>
    <xf numFmtId="4" fontId="13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66" fontId="0" fillId="0" borderId="0" xfId="0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"/>
  <sheetViews>
    <sheetView zoomScale="84" zoomScaleNormal="84" workbookViewId="0">
      <selection activeCell="U28" sqref="U28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108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8" customFormat="1" ht="45.75" customHeight="1" x14ac:dyDescent="0.25">
      <c r="B18" s="44">
        <v>1</v>
      </c>
      <c r="C18" s="45">
        <v>44012</v>
      </c>
      <c r="D18" s="44" t="s">
        <v>52</v>
      </c>
      <c r="E18" s="44" t="s">
        <v>52</v>
      </c>
      <c r="F18" s="44" t="s">
        <v>52</v>
      </c>
      <c r="G18" s="44" t="s">
        <v>52</v>
      </c>
      <c r="H18" s="44" t="s">
        <v>52</v>
      </c>
      <c r="I18" s="44" t="s">
        <v>52</v>
      </c>
      <c r="J18" s="44" t="s">
        <v>52</v>
      </c>
      <c r="K18" s="44" t="s">
        <v>52</v>
      </c>
      <c r="L18" s="44" t="s">
        <v>52</v>
      </c>
      <c r="M18" s="44" t="s">
        <v>52</v>
      </c>
      <c r="N18" s="44" t="s">
        <v>52</v>
      </c>
      <c r="O18" s="44" t="s">
        <v>53</v>
      </c>
      <c r="P18" s="44" t="s">
        <v>52</v>
      </c>
      <c r="Q18" s="44" t="s">
        <v>56</v>
      </c>
      <c r="R18" s="46">
        <f>U18/T18</f>
        <v>6.0709964548122429E-3</v>
      </c>
      <c r="S18" s="44" t="s">
        <v>57</v>
      </c>
      <c r="T18" s="61">
        <v>6760.8913255483167</v>
      </c>
      <c r="U18" s="61">
        <v>41.045347268774677</v>
      </c>
      <c r="V18" s="47" t="s">
        <v>55</v>
      </c>
      <c r="W18" s="44" t="s">
        <v>119</v>
      </c>
    </row>
    <row r="19" spans="2:23" s="48" customFormat="1" ht="60" customHeight="1" x14ac:dyDescent="0.25">
      <c r="B19" s="44">
        <v>2</v>
      </c>
      <c r="C19" s="45">
        <v>44012</v>
      </c>
      <c r="D19" s="44" t="s">
        <v>52</v>
      </c>
      <c r="E19" s="44" t="s">
        <v>52</v>
      </c>
      <c r="F19" s="44" t="s">
        <v>52</v>
      </c>
      <c r="G19" s="44" t="s">
        <v>52</v>
      </c>
      <c r="H19" s="44" t="s">
        <v>52</v>
      </c>
      <c r="I19" s="44" t="s">
        <v>52</v>
      </c>
      <c r="J19" s="44" t="s">
        <v>52</v>
      </c>
      <c r="K19" s="44" t="s">
        <v>52</v>
      </c>
      <c r="L19" s="44" t="s">
        <v>52</v>
      </c>
      <c r="M19" s="44" t="s">
        <v>52</v>
      </c>
      <c r="N19" s="44" t="s">
        <v>52</v>
      </c>
      <c r="O19" s="44" t="s">
        <v>53</v>
      </c>
      <c r="P19" s="44" t="s">
        <v>52</v>
      </c>
      <c r="Q19" s="44" t="s">
        <v>56</v>
      </c>
      <c r="R19" s="46">
        <f>U19/T19</f>
        <v>6.2287968441814591E-3</v>
      </c>
      <c r="S19" s="44" t="s">
        <v>57</v>
      </c>
      <c r="T19" s="61">
        <v>507</v>
      </c>
      <c r="U19" s="69">
        <v>3.1579999999999999</v>
      </c>
      <c r="V19" s="47" t="s">
        <v>84</v>
      </c>
      <c r="W19" s="44" t="s">
        <v>161</v>
      </c>
    </row>
    <row r="20" spans="2:23" s="20" customFormat="1" x14ac:dyDescent="0.25"/>
    <row r="21" spans="2:23" s="20" customFormat="1" x14ac:dyDescent="0.25"/>
    <row r="22" spans="2:23" s="20" customFormat="1" x14ac:dyDescent="0.25">
      <c r="B22" s="20" t="s">
        <v>109</v>
      </c>
      <c r="T22" s="36"/>
      <c r="U22" s="36"/>
    </row>
    <row r="23" spans="2:23" s="20" customFormat="1" ht="15.75" x14ac:dyDescent="0.25">
      <c r="R23" s="17"/>
      <c r="S23" s="31"/>
      <c r="T23" s="36"/>
      <c r="U23" s="36"/>
    </row>
    <row r="24" spans="2:23" s="20" customFormat="1" ht="15.75" x14ac:dyDescent="0.25">
      <c r="S24" s="32"/>
      <c r="T24" s="25"/>
      <c r="U24" s="25"/>
    </row>
    <row r="25" spans="2:23" s="20" customFormat="1" ht="15.75" x14ac:dyDescent="0.25">
      <c r="S25" s="32"/>
      <c r="T25" s="33"/>
      <c r="U25" s="33"/>
    </row>
    <row r="26" spans="2:23" s="20" customFormat="1" x14ac:dyDescent="0.25">
      <c r="S26" s="30"/>
      <c r="T26" s="41"/>
      <c r="U26" s="41"/>
    </row>
    <row r="27" spans="2:23" s="20" customFormat="1" x14ac:dyDescent="0.25">
      <c r="S27" s="30"/>
      <c r="T27" s="38"/>
      <c r="U27" s="38"/>
    </row>
    <row r="28" spans="2:23" x14ac:dyDescent="0.25">
      <c r="S28" s="16"/>
      <c r="T28" s="34"/>
      <c r="U28" s="34"/>
    </row>
    <row r="29" spans="2:23" x14ac:dyDescent="0.25">
      <c r="T29" s="39"/>
      <c r="U29" s="39"/>
    </row>
    <row r="30" spans="2:23" x14ac:dyDescent="0.25">
      <c r="S30" s="15"/>
      <c r="T30" s="73"/>
      <c r="U30" s="73"/>
    </row>
    <row r="31" spans="2:23" x14ac:dyDescent="0.25">
      <c r="S31" s="15"/>
      <c r="T31" s="74"/>
      <c r="U31" s="74"/>
    </row>
    <row r="32" spans="2:23" x14ac:dyDescent="0.25">
      <c r="S32" s="15"/>
      <c r="T32" s="39"/>
      <c r="U32" s="72"/>
    </row>
    <row r="33" spans="20:21" x14ac:dyDescent="0.25">
      <c r="T33" s="24"/>
      <c r="U33" s="2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51"/>
  <sheetViews>
    <sheetView topLeftCell="A2" zoomScale="77" zoomScaleNormal="77" workbookViewId="0">
      <pane xSplit="3" ySplit="16" topLeftCell="D39" activePane="bottomRight" state="frozen"/>
      <selection activeCell="A2" sqref="A2"/>
      <selection pane="topRight" activeCell="D2" sqref="D2"/>
      <selection pane="bottomLeft" activeCell="A18" sqref="A18"/>
      <selection pane="bottomRight" activeCell="V50" sqref="V50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63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48" customFormat="1" ht="30" customHeight="1" x14ac:dyDescent="0.25">
      <c r="B18" s="44">
        <v>1</v>
      </c>
      <c r="C18" s="55">
        <v>44012</v>
      </c>
      <c r="D18" s="44" t="s">
        <v>52</v>
      </c>
      <c r="E18" s="44" t="s">
        <v>52</v>
      </c>
      <c r="F18" s="44" t="s">
        <v>52</v>
      </c>
      <c r="G18" s="44" t="s">
        <v>52</v>
      </c>
      <c r="H18" s="44" t="s">
        <v>52</v>
      </c>
      <c r="I18" s="44" t="s">
        <v>52</v>
      </c>
      <c r="J18" s="44" t="s">
        <v>52</v>
      </c>
      <c r="K18" s="44" t="s">
        <v>52</v>
      </c>
      <c r="L18" s="44" t="s">
        <v>52</v>
      </c>
      <c r="M18" s="44" t="s">
        <v>52</v>
      </c>
      <c r="N18" s="44" t="s">
        <v>52</v>
      </c>
      <c r="O18" s="44" t="s">
        <v>53</v>
      </c>
      <c r="P18" s="44" t="s">
        <v>52</v>
      </c>
      <c r="Q18" s="47" t="s">
        <v>97</v>
      </c>
      <c r="R18" s="51">
        <f t="shared" ref="R18:R31" si="0">U18/T18</f>
        <v>0.69751212121212114</v>
      </c>
      <c r="S18" s="44" t="s">
        <v>96</v>
      </c>
      <c r="T18" s="44">
        <v>19.8</v>
      </c>
      <c r="U18" s="51">
        <v>13.810739999999999</v>
      </c>
      <c r="V18" s="47" t="s">
        <v>95</v>
      </c>
      <c r="W18" s="47" t="s">
        <v>160</v>
      </c>
    </row>
    <row r="19" spans="2:23" s="48" customFormat="1" ht="23.25" customHeight="1" x14ac:dyDescent="0.25">
      <c r="B19" s="44">
        <v>2</v>
      </c>
      <c r="C19" s="55">
        <v>44012</v>
      </c>
      <c r="D19" s="44" t="s">
        <v>52</v>
      </c>
      <c r="E19" s="44" t="s">
        <v>52</v>
      </c>
      <c r="F19" s="44" t="s">
        <v>52</v>
      </c>
      <c r="G19" s="44" t="s">
        <v>52</v>
      </c>
      <c r="H19" s="44" t="s">
        <v>52</v>
      </c>
      <c r="I19" s="44" t="s">
        <v>52</v>
      </c>
      <c r="J19" s="44" t="s">
        <v>52</v>
      </c>
      <c r="K19" s="44" t="s">
        <v>52</v>
      </c>
      <c r="L19" s="44" t="s">
        <v>52</v>
      </c>
      <c r="M19" s="44" t="s">
        <v>52</v>
      </c>
      <c r="N19" s="44" t="s">
        <v>52</v>
      </c>
      <c r="O19" s="44" t="s">
        <v>53</v>
      </c>
      <c r="P19" s="44" t="s">
        <v>52</v>
      </c>
      <c r="Q19" s="47" t="s">
        <v>89</v>
      </c>
      <c r="R19" s="51">
        <f t="shared" si="0"/>
        <v>9.0210000000000008</v>
      </c>
      <c r="S19" s="44" t="s">
        <v>51</v>
      </c>
      <c r="T19" s="44">
        <v>1</v>
      </c>
      <c r="U19" s="51">
        <v>9.0210000000000008</v>
      </c>
      <c r="V19" s="47" t="s">
        <v>88</v>
      </c>
      <c r="W19" s="47" t="s">
        <v>112</v>
      </c>
    </row>
    <row r="20" spans="2:23" s="54" customFormat="1" ht="15.75" x14ac:dyDescent="0.25">
      <c r="B20" s="44">
        <v>3</v>
      </c>
      <c r="C20" s="55">
        <v>44012</v>
      </c>
      <c r="D20" s="44" t="s">
        <v>52</v>
      </c>
      <c r="E20" s="44" t="s">
        <v>52</v>
      </c>
      <c r="F20" s="44" t="s">
        <v>52</v>
      </c>
      <c r="G20" s="44" t="s">
        <v>52</v>
      </c>
      <c r="H20" s="44" t="s">
        <v>52</v>
      </c>
      <c r="I20" s="44" t="s">
        <v>52</v>
      </c>
      <c r="J20" s="44" t="s">
        <v>52</v>
      </c>
      <c r="K20" s="44" t="s">
        <v>52</v>
      </c>
      <c r="L20" s="44" t="s">
        <v>52</v>
      </c>
      <c r="M20" s="44" t="s">
        <v>52</v>
      </c>
      <c r="N20" s="44" t="s">
        <v>52</v>
      </c>
      <c r="O20" s="44" t="s">
        <v>53</v>
      </c>
      <c r="P20" s="44" t="s">
        <v>52</v>
      </c>
      <c r="Q20" s="64" t="s">
        <v>59</v>
      </c>
      <c r="R20" s="65">
        <f t="shared" si="0"/>
        <v>0.21584644796981628</v>
      </c>
      <c r="S20" s="57" t="s">
        <v>86</v>
      </c>
      <c r="T20" s="65">
        <f>7.14+0.7583</f>
        <v>7.8982999999999999</v>
      </c>
      <c r="U20" s="66">
        <v>1.70482</v>
      </c>
      <c r="V20" s="42" t="s">
        <v>60</v>
      </c>
      <c r="W20" s="67" t="s">
        <v>126</v>
      </c>
    </row>
    <row r="21" spans="2:23" s="54" customFormat="1" ht="15.75" x14ac:dyDescent="0.25">
      <c r="B21" s="44">
        <v>4</v>
      </c>
      <c r="C21" s="55">
        <v>44012</v>
      </c>
      <c r="D21" s="44" t="s">
        <v>52</v>
      </c>
      <c r="E21" s="44" t="s">
        <v>52</v>
      </c>
      <c r="F21" s="44" t="s">
        <v>52</v>
      </c>
      <c r="G21" s="44" t="s">
        <v>52</v>
      </c>
      <c r="H21" s="44" t="s">
        <v>52</v>
      </c>
      <c r="I21" s="44" t="s">
        <v>52</v>
      </c>
      <c r="J21" s="44" t="s">
        <v>52</v>
      </c>
      <c r="K21" s="44" t="s">
        <v>52</v>
      </c>
      <c r="L21" s="44" t="s">
        <v>52</v>
      </c>
      <c r="M21" s="44" t="s">
        <v>52</v>
      </c>
      <c r="N21" s="44" t="s">
        <v>52</v>
      </c>
      <c r="O21" s="44" t="s">
        <v>53</v>
      </c>
      <c r="P21" s="44" t="s">
        <v>52</v>
      </c>
      <c r="Q21" s="64" t="s">
        <v>101</v>
      </c>
      <c r="R21" s="65">
        <f t="shared" ref="R21" si="1">U21/T21</f>
        <v>9.0468013468013475E-2</v>
      </c>
      <c r="S21" s="57" t="s">
        <v>61</v>
      </c>
      <c r="T21" s="68">
        <v>38.61</v>
      </c>
      <c r="U21" s="66">
        <v>3.4929700000000001</v>
      </c>
      <c r="V21" s="67" t="s">
        <v>81</v>
      </c>
      <c r="W21" s="67" t="s">
        <v>125</v>
      </c>
    </row>
    <row r="22" spans="2:23" s="54" customFormat="1" ht="15.75" x14ac:dyDescent="0.25">
      <c r="B22" s="44">
        <v>5</v>
      </c>
      <c r="C22" s="55">
        <v>44012</v>
      </c>
      <c r="D22" s="44" t="s">
        <v>52</v>
      </c>
      <c r="E22" s="44" t="s">
        <v>52</v>
      </c>
      <c r="F22" s="44" t="s">
        <v>52</v>
      </c>
      <c r="G22" s="44" t="s">
        <v>52</v>
      </c>
      <c r="H22" s="44" t="s">
        <v>52</v>
      </c>
      <c r="I22" s="44" t="s">
        <v>52</v>
      </c>
      <c r="J22" s="44" t="s">
        <v>52</v>
      </c>
      <c r="K22" s="44" t="s">
        <v>52</v>
      </c>
      <c r="L22" s="44" t="s">
        <v>52</v>
      </c>
      <c r="M22" s="44" t="s">
        <v>52</v>
      </c>
      <c r="N22" s="44" t="s">
        <v>52</v>
      </c>
      <c r="O22" s="44" t="s">
        <v>53</v>
      </c>
      <c r="P22" s="44" t="s">
        <v>52</v>
      </c>
      <c r="Q22" s="64" t="s">
        <v>82</v>
      </c>
      <c r="R22" s="65">
        <f t="shared" si="0"/>
        <v>9.7824301742659367E-2</v>
      </c>
      <c r="S22" s="57" t="s">
        <v>61</v>
      </c>
      <c r="T22" s="68">
        <v>41.89</v>
      </c>
      <c r="U22" s="66">
        <v>4.0978600000000007</v>
      </c>
      <c r="V22" s="67" t="s">
        <v>81</v>
      </c>
      <c r="W22" s="67" t="s">
        <v>125</v>
      </c>
    </row>
    <row r="23" spans="2:23" s="54" customFormat="1" ht="19.5" customHeight="1" x14ac:dyDescent="0.25">
      <c r="B23" s="44">
        <v>6</v>
      </c>
      <c r="C23" s="55">
        <v>44012</v>
      </c>
      <c r="D23" s="44" t="s">
        <v>52</v>
      </c>
      <c r="E23" s="44" t="s">
        <v>52</v>
      </c>
      <c r="F23" s="44" t="s">
        <v>52</v>
      </c>
      <c r="G23" s="44" t="s">
        <v>52</v>
      </c>
      <c r="H23" s="44" t="s">
        <v>52</v>
      </c>
      <c r="I23" s="44" t="s">
        <v>52</v>
      </c>
      <c r="J23" s="44" t="s">
        <v>52</v>
      </c>
      <c r="K23" s="44" t="s">
        <v>52</v>
      </c>
      <c r="L23" s="44" t="s">
        <v>52</v>
      </c>
      <c r="M23" s="44" t="s">
        <v>52</v>
      </c>
      <c r="N23" s="44" t="s">
        <v>52</v>
      </c>
      <c r="O23" s="44" t="s">
        <v>53</v>
      </c>
      <c r="P23" s="44" t="s">
        <v>52</v>
      </c>
      <c r="Q23" s="53" t="s">
        <v>62</v>
      </c>
      <c r="R23" s="52">
        <f t="shared" si="0"/>
        <v>3</v>
      </c>
      <c r="S23" s="44" t="s">
        <v>54</v>
      </c>
      <c r="T23" s="57">
        <v>1</v>
      </c>
      <c r="U23" s="40">
        <v>3</v>
      </c>
      <c r="V23" s="62" t="s">
        <v>141</v>
      </c>
      <c r="W23" s="62" t="s">
        <v>142</v>
      </c>
    </row>
    <row r="24" spans="2:23" s="54" customFormat="1" ht="19.5" customHeight="1" x14ac:dyDescent="0.25">
      <c r="B24" s="44">
        <v>7</v>
      </c>
      <c r="C24" s="55">
        <v>44012</v>
      </c>
      <c r="D24" s="44" t="s">
        <v>52</v>
      </c>
      <c r="E24" s="44" t="s">
        <v>52</v>
      </c>
      <c r="F24" s="44" t="s">
        <v>52</v>
      </c>
      <c r="G24" s="44" t="s">
        <v>52</v>
      </c>
      <c r="H24" s="44" t="s">
        <v>52</v>
      </c>
      <c r="I24" s="44" t="s">
        <v>52</v>
      </c>
      <c r="J24" s="44" t="s">
        <v>52</v>
      </c>
      <c r="K24" s="44" t="s">
        <v>52</v>
      </c>
      <c r="L24" s="44" t="s">
        <v>52</v>
      </c>
      <c r="M24" s="44" t="s">
        <v>52</v>
      </c>
      <c r="N24" s="44" t="s">
        <v>52</v>
      </c>
      <c r="O24" s="44" t="s">
        <v>53</v>
      </c>
      <c r="P24" s="44" t="s">
        <v>52</v>
      </c>
      <c r="Q24" s="53" t="s">
        <v>62</v>
      </c>
      <c r="R24" s="52">
        <f t="shared" ref="R24" si="2">U24/T24</f>
        <v>2.4</v>
      </c>
      <c r="S24" s="44" t="s">
        <v>54</v>
      </c>
      <c r="T24" s="57">
        <v>1</v>
      </c>
      <c r="U24" s="40">
        <v>2.4</v>
      </c>
      <c r="V24" s="62" t="s">
        <v>116</v>
      </c>
      <c r="W24" s="62" t="s">
        <v>117</v>
      </c>
    </row>
    <row r="25" spans="2:23" s="54" customFormat="1" ht="22.5" customHeight="1" x14ac:dyDescent="0.25">
      <c r="B25" s="44">
        <v>8</v>
      </c>
      <c r="C25" s="55">
        <v>44012</v>
      </c>
      <c r="D25" s="44" t="s">
        <v>52</v>
      </c>
      <c r="E25" s="44" t="s">
        <v>52</v>
      </c>
      <c r="F25" s="44" t="s">
        <v>52</v>
      </c>
      <c r="G25" s="44" t="s">
        <v>52</v>
      </c>
      <c r="H25" s="44" t="s">
        <v>52</v>
      </c>
      <c r="I25" s="44" t="s">
        <v>52</v>
      </c>
      <c r="J25" s="44" t="s">
        <v>52</v>
      </c>
      <c r="K25" s="44" t="s">
        <v>52</v>
      </c>
      <c r="L25" s="44" t="s">
        <v>52</v>
      </c>
      <c r="M25" s="44" t="s">
        <v>52</v>
      </c>
      <c r="N25" s="44" t="s">
        <v>52</v>
      </c>
      <c r="O25" s="44" t="s">
        <v>53</v>
      </c>
      <c r="P25" s="44" t="s">
        <v>52</v>
      </c>
      <c r="Q25" s="53" t="s">
        <v>62</v>
      </c>
      <c r="R25" s="52">
        <f t="shared" ref="R25:R27" si="3">U25/T25</f>
        <v>5</v>
      </c>
      <c r="S25" s="44" t="s">
        <v>54</v>
      </c>
      <c r="T25" s="57">
        <v>1</v>
      </c>
      <c r="U25" s="40">
        <v>5</v>
      </c>
      <c r="V25" s="62" t="s">
        <v>107</v>
      </c>
      <c r="W25" s="62" t="s">
        <v>156</v>
      </c>
    </row>
    <row r="26" spans="2:23" s="48" customFormat="1" ht="34.5" customHeight="1" x14ac:dyDescent="0.25">
      <c r="B26" s="44">
        <v>9</v>
      </c>
      <c r="C26" s="55">
        <v>44012</v>
      </c>
      <c r="D26" s="44" t="s">
        <v>52</v>
      </c>
      <c r="E26" s="44" t="s">
        <v>52</v>
      </c>
      <c r="F26" s="44" t="s">
        <v>52</v>
      </c>
      <c r="G26" s="44" t="s">
        <v>52</v>
      </c>
      <c r="H26" s="44" t="s">
        <v>52</v>
      </c>
      <c r="I26" s="44" t="s">
        <v>52</v>
      </c>
      <c r="J26" s="44" t="s">
        <v>52</v>
      </c>
      <c r="K26" s="44" t="s">
        <v>52</v>
      </c>
      <c r="L26" s="44" t="s">
        <v>52</v>
      </c>
      <c r="M26" s="44" t="s">
        <v>52</v>
      </c>
      <c r="N26" s="44" t="s">
        <v>52</v>
      </c>
      <c r="O26" s="44" t="s">
        <v>53</v>
      </c>
      <c r="P26" s="44" t="s">
        <v>52</v>
      </c>
      <c r="Q26" s="53" t="s">
        <v>62</v>
      </c>
      <c r="R26" s="52">
        <f t="shared" ref="R26" si="4">U26/T26</f>
        <v>53.027900000000002</v>
      </c>
      <c r="S26" s="44" t="s">
        <v>54</v>
      </c>
      <c r="T26" s="57">
        <v>1</v>
      </c>
      <c r="U26" s="52">
        <v>53.027900000000002</v>
      </c>
      <c r="V26" s="47" t="s">
        <v>105</v>
      </c>
      <c r="W26" s="62" t="s">
        <v>139</v>
      </c>
    </row>
    <row r="27" spans="2:23" s="48" customFormat="1" ht="27.75" customHeight="1" x14ac:dyDescent="0.25">
      <c r="B27" s="44">
        <v>10</v>
      </c>
      <c r="C27" s="55">
        <v>44012</v>
      </c>
      <c r="D27" s="44" t="s">
        <v>52</v>
      </c>
      <c r="E27" s="44" t="s">
        <v>52</v>
      </c>
      <c r="F27" s="44" t="s">
        <v>52</v>
      </c>
      <c r="G27" s="44" t="s">
        <v>52</v>
      </c>
      <c r="H27" s="44" t="s">
        <v>52</v>
      </c>
      <c r="I27" s="44" t="s">
        <v>52</v>
      </c>
      <c r="J27" s="44" t="s">
        <v>52</v>
      </c>
      <c r="K27" s="44" t="s">
        <v>52</v>
      </c>
      <c r="L27" s="44" t="s">
        <v>52</v>
      </c>
      <c r="M27" s="44" t="s">
        <v>52</v>
      </c>
      <c r="N27" s="44" t="s">
        <v>52</v>
      </c>
      <c r="O27" s="44" t="s">
        <v>53</v>
      </c>
      <c r="P27" s="44" t="s">
        <v>52</v>
      </c>
      <c r="Q27" s="53" t="s">
        <v>62</v>
      </c>
      <c r="R27" s="52">
        <f t="shared" si="3"/>
        <v>5</v>
      </c>
      <c r="S27" s="44" t="s">
        <v>54</v>
      </c>
      <c r="T27" s="57">
        <v>1</v>
      </c>
      <c r="U27" s="52">
        <v>5</v>
      </c>
      <c r="V27" s="47" t="s">
        <v>104</v>
      </c>
      <c r="W27" s="62" t="s">
        <v>135</v>
      </c>
    </row>
    <row r="28" spans="2:23" s="48" customFormat="1" ht="49.5" customHeight="1" x14ac:dyDescent="0.25">
      <c r="B28" s="44">
        <v>11</v>
      </c>
      <c r="C28" s="55">
        <v>44012</v>
      </c>
      <c r="D28" s="44" t="s">
        <v>52</v>
      </c>
      <c r="E28" s="44" t="s">
        <v>52</v>
      </c>
      <c r="F28" s="44" t="s">
        <v>52</v>
      </c>
      <c r="G28" s="44" t="s">
        <v>52</v>
      </c>
      <c r="H28" s="44" t="s">
        <v>52</v>
      </c>
      <c r="I28" s="44" t="s">
        <v>52</v>
      </c>
      <c r="J28" s="44" t="s">
        <v>52</v>
      </c>
      <c r="K28" s="44" t="s">
        <v>52</v>
      </c>
      <c r="L28" s="44" t="s">
        <v>52</v>
      </c>
      <c r="M28" s="44" t="s">
        <v>52</v>
      </c>
      <c r="N28" s="44" t="s">
        <v>52</v>
      </c>
      <c r="O28" s="44" t="s">
        <v>53</v>
      </c>
      <c r="P28" s="44" t="s">
        <v>52</v>
      </c>
      <c r="Q28" s="47" t="s">
        <v>91</v>
      </c>
      <c r="R28" s="52">
        <f t="shared" ref="R28" si="5">U28/T28</f>
        <v>5.6</v>
      </c>
      <c r="S28" s="44" t="s">
        <v>51</v>
      </c>
      <c r="T28" s="57">
        <v>1</v>
      </c>
      <c r="U28" s="52">
        <v>5.6</v>
      </c>
      <c r="V28" s="47" t="s">
        <v>113</v>
      </c>
      <c r="W28" s="62" t="s">
        <v>114</v>
      </c>
    </row>
    <row r="29" spans="2:23" s="48" customFormat="1" ht="35.25" customHeight="1" x14ac:dyDescent="0.25">
      <c r="B29" s="44">
        <v>12</v>
      </c>
      <c r="C29" s="55">
        <v>44012</v>
      </c>
      <c r="D29" s="44" t="s">
        <v>52</v>
      </c>
      <c r="E29" s="44" t="s">
        <v>52</v>
      </c>
      <c r="F29" s="44" t="s">
        <v>52</v>
      </c>
      <c r="G29" s="44" t="s">
        <v>52</v>
      </c>
      <c r="H29" s="44" t="s">
        <v>52</v>
      </c>
      <c r="I29" s="44" t="s">
        <v>52</v>
      </c>
      <c r="J29" s="44" t="s">
        <v>52</v>
      </c>
      <c r="K29" s="44" t="s">
        <v>52</v>
      </c>
      <c r="L29" s="44" t="s">
        <v>52</v>
      </c>
      <c r="M29" s="44" t="s">
        <v>52</v>
      </c>
      <c r="N29" s="44" t="s">
        <v>52</v>
      </c>
      <c r="O29" s="44" t="s">
        <v>53</v>
      </c>
      <c r="P29" s="44" t="s">
        <v>52</v>
      </c>
      <c r="Q29" s="56" t="s">
        <v>75</v>
      </c>
      <c r="R29" s="52">
        <f t="shared" si="0"/>
        <v>3.843</v>
      </c>
      <c r="S29" s="44" t="s">
        <v>51</v>
      </c>
      <c r="T29" s="57">
        <v>1</v>
      </c>
      <c r="U29" s="52">
        <v>3.843</v>
      </c>
      <c r="V29" s="47" t="s">
        <v>74</v>
      </c>
      <c r="W29" s="62" t="s">
        <v>143</v>
      </c>
    </row>
    <row r="30" spans="2:23" s="48" customFormat="1" ht="31.5" x14ac:dyDescent="0.25">
      <c r="B30" s="44">
        <v>13</v>
      </c>
      <c r="C30" s="55">
        <v>44012</v>
      </c>
      <c r="D30" s="44" t="s">
        <v>52</v>
      </c>
      <c r="E30" s="44" t="s">
        <v>52</v>
      </c>
      <c r="F30" s="44" t="s">
        <v>52</v>
      </c>
      <c r="G30" s="44" t="s">
        <v>52</v>
      </c>
      <c r="H30" s="44" t="s">
        <v>52</v>
      </c>
      <c r="I30" s="44" t="s">
        <v>52</v>
      </c>
      <c r="J30" s="44" t="s">
        <v>52</v>
      </c>
      <c r="K30" s="44" t="s">
        <v>52</v>
      </c>
      <c r="L30" s="44" t="s">
        <v>52</v>
      </c>
      <c r="M30" s="44" t="s">
        <v>52</v>
      </c>
      <c r="N30" s="44" t="s">
        <v>52</v>
      </c>
      <c r="O30" s="44" t="s">
        <v>53</v>
      </c>
      <c r="P30" s="44" t="s">
        <v>52</v>
      </c>
      <c r="Q30" s="53" t="s">
        <v>63</v>
      </c>
      <c r="R30" s="52">
        <f t="shared" si="0"/>
        <v>29.681619999999999</v>
      </c>
      <c r="S30" s="44" t="s">
        <v>54</v>
      </c>
      <c r="T30" s="57">
        <v>1</v>
      </c>
      <c r="U30" s="52">
        <f>19.2735+10.40812</f>
        <v>29.681619999999999</v>
      </c>
      <c r="V30" s="53" t="s">
        <v>64</v>
      </c>
      <c r="W30" s="56" t="s">
        <v>138</v>
      </c>
    </row>
    <row r="31" spans="2:23" s="48" customFormat="1" ht="23.25" customHeight="1" x14ac:dyDescent="0.25">
      <c r="B31" s="44">
        <v>14</v>
      </c>
      <c r="C31" s="55">
        <v>44012</v>
      </c>
      <c r="D31" s="44" t="s">
        <v>52</v>
      </c>
      <c r="E31" s="44" t="s">
        <v>52</v>
      </c>
      <c r="F31" s="44" t="s">
        <v>52</v>
      </c>
      <c r="G31" s="44" t="s">
        <v>52</v>
      </c>
      <c r="H31" s="44" t="s">
        <v>52</v>
      </c>
      <c r="I31" s="44" t="s">
        <v>52</v>
      </c>
      <c r="J31" s="44" t="s">
        <v>52</v>
      </c>
      <c r="K31" s="44" t="s">
        <v>52</v>
      </c>
      <c r="L31" s="44" t="s">
        <v>52</v>
      </c>
      <c r="M31" s="44" t="s">
        <v>52</v>
      </c>
      <c r="N31" s="44" t="s">
        <v>52</v>
      </c>
      <c r="O31" s="44" t="s">
        <v>53</v>
      </c>
      <c r="P31" s="44" t="s">
        <v>52</v>
      </c>
      <c r="Q31" s="56" t="s">
        <v>98</v>
      </c>
      <c r="R31" s="52">
        <f t="shared" si="0"/>
        <v>333.12</v>
      </c>
      <c r="S31" s="44" t="s">
        <v>54</v>
      </c>
      <c r="T31" s="57">
        <v>1</v>
      </c>
      <c r="U31" s="52">
        <v>333.12</v>
      </c>
      <c r="V31" s="53" t="s">
        <v>65</v>
      </c>
      <c r="W31" s="53" t="s">
        <v>146</v>
      </c>
    </row>
    <row r="32" spans="2:23" s="48" customFormat="1" ht="50.25" customHeight="1" x14ac:dyDescent="0.25">
      <c r="B32" s="44">
        <v>15</v>
      </c>
      <c r="C32" s="55">
        <v>44012</v>
      </c>
      <c r="D32" s="44" t="s">
        <v>52</v>
      </c>
      <c r="E32" s="44" t="s">
        <v>52</v>
      </c>
      <c r="F32" s="44" t="s">
        <v>52</v>
      </c>
      <c r="G32" s="44" t="s">
        <v>52</v>
      </c>
      <c r="H32" s="44" t="s">
        <v>52</v>
      </c>
      <c r="I32" s="44" t="s">
        <v>52</v>
      </c>
      <c r="J32" s="44" t="s">
        <v>52</v>
      </c>
      <c r="K32" s="44" t="s">
        <v>52</v>
      </c>
      <c r="L32" s="44" t="s">
        <v>52</v>
      </c>
      <c r="M32" s="44" t="s">
        <v>52</v>
      </c>
      <c r="N32" s="44" t="s">
        <v>52</v>
      </c>
      <c r="O32" s="44" t="s">
        <v>53</v>
      </c>
      <c r="P32" s="44" t="s">
        <v>52</v>
      </c>
      <c r="Q32" s="47" t="s">
        <v>83</v>
      </c>
      <c r="R32" s="52">
        <f t="shared" ref="R32" si="6">U32/T32</f>
        <v>40.845500000000001</v>
      </c>
      <c r="S32" s="44" t="s">
        <v>51</v>
      </c>
      <c r="T32" s="57">
        <v>2</v>
      </c>
      <c r="U32" s="52">
        <v>81.691000000000003</v>
      </c>
      <c r="V32" s="53" t="s">
        <v>102</v>
      </c>
      <c r="W32" s="53" t="s">
        <v>130</v>
      </c>
    </row>
    <row r="33" spans="2:23" s="48" customFormat="1" ht="50.25" customHeight="1" x14ac:dyDescent="0.25">
      <c r="B33" s="44">
        <v>16</v>
      </c>
      <c r="C33" s="55">
        <v>44012</v>
      </c>
      <c r="D33" s="44" t="s">
        <v>52</v>
      </c>
      <c r="E33" s="44" t="s">
        <v>52</v>
      </c>
      <c r="F33" s="44" t="s">
        <v>52</v>
      </c>
      <c r="G33" s="44" t="s">
        <v>52</v>
      </c>
      <c r="H33" s="44" t="s">
        <v>52</v>
      </c>
      <c r="I33" s="44" t="s">
        <v>52</v>
      </c>
      <c r="J33" s="44" t="s">
        <v>52</v>
      </c>
      <c r="K33" s="44" t="s">
        <v>52</v>
      </c>
      <c r="L33" s="44" t="s">
        <v>52</v>
      </c>
      <c r="M33" s="44" t="s">
        <v>52</v>
      </c>
      <c r="N33" s="44" t="s">
        <v>52</v>
      </c>
      <c r="O33" s="44" t="s">
        <v>53</v>
      </c>
      <c r="P33" s="44" t="s">
        <v>52</v>
      </c>
      <c r="Q33" s="47" t="s">
        <v>83</v>
      </c>
      <c r="R33" s="52">
        <f t="shared" ref="R33" si="7">U33/T33</f>
        <v>32</v>
      </c>
      <c r="S33" s="44" t="s">
        <v>51</v>
      </c>
      <c r="T33" s="57">
        <v>1</v>
      </c>
      <c r="U33" s="52">
        <v>32</v>
      </c>
      <c r="V33" s="53" t="s">
        <v>131</v>
      </c>
      <c r="W33" s="53" t="s">
        <v>132</v>
      </c>
    </row>
    <row r="34" spans="2:23" s="48" customFormat="1" ht="15.75" x14ac:dyDescent="0.25">
      <c r="B34" s="44">
        <v>17</v>
      </c>
      <c r="C34" s="55">
        <v>44012</v>
      </c>
      <c r="D34" s="44" t="s">
        <v>52</v>
      </c>
      <c r="E34" s="44" t="s">
        <v>52</v>
      </c>
      <c r="F34" s="44" t="s">
        <v>52</v>
      </c>
      <c r="G34" s="44" t="s">
        <v>52</v>
      </c>
      <c r="H34" s="44" t="s">
        <v>52</v>
      </c>
      <c r="I34" s="44" t="s">
        <v>52</v>
      </c>
      <c r="J34" s="44" t="s">
        <v>52</v>
      </c>
      <c r="K34" s="44" t="s">
        <v>52</v>
      </c>
      <c r="L34" s="44" t="s">
        <v>52</v>
      </c>
      <c r="M34" s="44" t="s">
        <v>52</v>
      </c>
      <c r="N34" s="44" t="s">
        <v>52</v>
      </c>
      <c r="O34" s="44" t="s">
        <v>53</v>
      </c>
      <c r="P34" s="44" t="s">
        <v>52</v>
      </c>
      <c r="Q34" s="53" t="s">
        <v>62</v>
      </c>
      <c r="R34" s="52">
        <f>U34/T34</f>
        <v>150</v>
      </c>
      <c r="S34" s="44" t="s">
        <v>54</v>
      </c>
      <c r="T34" s="57">
        <v>1</v>
      </c>
      <c r="U34" s="52">
        <v>150</v>
      </c>
      <c r="V34" s="53" t="s">
        <v>65</v>
      </c>
      <c r="W34" s="53" t="s">
        <v>144</v>
      </c>
    </row>
    <row r="35" spans="2:23" s="48" customFormat="1" ht="15.75" x14ac:dyDescent="0.25">
      <c r="B35" s="44">
        <v>18</v>
      </c>
      <c r="C35" s="55">
        <v>44012</v>
      </c>
      <c r="D35" s="44" t="s">
        <v>52</v>
      </c>
      <c r="E35" s="44" t="s">
        <v>52</v>
      </c>
      <c r="F35" s="44" t="s">
        <v>52</v>
      </c>
      <c r="G35" s="44" t="s">
        <v>52</v>
      </c>
      <c r="H35" s="44" t="s">
        <v>52</v>
      </c>
      <c r="I35" s="44" t="s">
        <v>52</v>
      </c>
      <c r="J35" s="44" t="s">
        <v>52</v>
      </c>
      <c r="K35" s="44" t="s">
        <v>52</v>
      </c>
      <c r="L35" s="44" t="s">
        <v>52</v>
      </c>
      <c r="M35" s="44" t="s">
        <v>52</v>
      </c>
      <c r="N35" s="44" t="s">
        <v>52</v>
      </c>
      <c r="O35" s="44" t="s">
        <v>53</v>
      </c>
      <c r="P35" s="44" t="s">
        <v>52</v>
      </c>
      <c r="Q35" s="53" t="s">
        <v>94</v>
      </c>
      <c r="R35" s="52">
        <f t="shared" ref="R35" si="8">U35/T35</f>
        <v>33.088009999999997</v>
      </c>
      <c r="S35" s="44" t="s">
        <v>54</v>
      </c>
      <c r="T35" s="57">
        <v>1</v>
      </c>
      <c r="U35" s="52">
        <v>33.088009999999997</v>
      </c>
      <c r="V35" s="53" t="s">
        <v>65</v>
      </c>
      <c r="W35" s="56" t="s">
        <v>145</v>
      </c>
    </row>
    <row r="36" spans="2:23" s="48" customFormat="1" ht="31.5" x14ac:dyDescent="0.25">
      <c r="B36" s="44">
        <v>19</v>
      </c>
      <c r="C36" s="55">
        <v>44012</v>
      </c>
      <c r="D36" s="44" t="s">
        <v>52</v>
      </c>
      <c r="E36" s="44" t="s">
        <v>52</v>
      </c>
      <c r="F36" s="44" t="s">
        <v>52</v>
      </c>
      <c r="G36" s="44" t="s">
        <v>52</v>
      </c>
      <c r="H36" s="44" t="s">
        <v>52</v>
      </c>
      <c r="I36" s="44" t="s">
        <v>52</v>
      </c>
      <c r="J36" s="44" t="s">
        <v>52</v>
      </c>
      <c r="K36" s="44" t="s">
        <v>52</v>
      </c>
      <c r="L36" s="44" t="s">
        <v>52</v>
      </c>
      <c r="M36" s="44" t="s">
        <v>52</v>
      </c>
      <c r="N36" s="44" t="s">
        <v>52</v>
      </c>
      <c r="O36" s="44" t="s">
        <v>53</v>
      </c>
      <c r="P36" s="44" t="s">
        <v>52</v>
      </c>
      <c r="Q36" s="56" t="s">
        <v>75</v>
      </c>
      <c r="R36" s="52">
        <f t="shared" ref="R36:R37" si="9">U36/T36</f>
        <v>28.552759999999999</v>
      </c>
      <c r="S36" s="44" t="s">
        <v>54</v>
      </c>
      <c r="T36" s="57">
        <v>1</v>
      </c>
      <c r="U36" s="52">
        <v>28.552759999999999</v>
      </c>
      <c r="V36" s="53" t="s">
        <v>85</v>
      </c>
      <c r="W36" s="53" t="s">
        <v>122</v>
      </c>
    </row>
    <row r="37" spans="2:23" s="48" customFormat="1" ht="31.5" x14ac:dyDescent="0.25">
      <c r="B37" s="44">
        <v>20</v>
      </c>
      <c r="C37" s="55">
        <v>44012</v>
      </c>
      <c r="D37" s="44" t="s">
        <v>52</v>
      </c>
      <c r="E37" s="44" t="s">
        <v>52</v>
      </c>
      <c r="F37" s="44" t="s">
        <v>52</v>
      </c>
      <c r="G37" s="44" t="s">
        <v>52</v>
      </c>
      <c r="H37" s="44" t="s">
        <v>52</v>
      </c>
      <c r="I37" s="44" t="s">
        <v>52</v>
      </c>
      <c r="J37" s="44" t="s">
        <v>52</v>
      </c>
      <c r="K37" s="44" t="s">
        <v>52</v>
      </c>
      <c r="L37" s="44" t="s">
        <v>52</v>
      </c>
      <c r="M37" s="44" t="s">
        <v>52</v>
      </c>
      <c r="N37" s="44" t="s">
        <v>52</v>
      </c>
      <c r="O37" s="44" t="s">
        <v>53</v>
      </c>
      <c r="P37" s="44" t="s">
        <v>52</v>
      </c>
      <c r="Q37" s="56" t="s">
        <v>58</v>
      </c>
      <c r="R37" s="52">
        <f t="shared" si="9"/>
        <v>2.2000000000000002</v>
      </c>
      <c r="S37" s="44" t="s">
        <v>54</v>
      </c>
      <c r="T37" s="57">
        <v>1</v>
      </c>
      <c r="U37" s="52">
        <v>2.2000000000000002</v>
      </c>
      <c r="V37" s="53" t="s">
        <v>90</v>
      </c>
      <c r="W37" s="53" t="s">
        <v>115</v>
      </c>
    </row>
    <row r="38" spans="2:23" s="48" customFormat="1" ht="31.5" x14ac:dyDescent="0.25">
      <c r="B38" s="44">
        <v>21</v>
      </c>
      <c r="C38" s="55">
        <v>44012</v>
      </c>
      <c r="D38" s="44" t="s">
        <v>52</v>
      </c>
      <c r="E38" s="44" t="s">
        <v>52</v>
      </c>
      <c r="F38" s="44" t="s">
        <v>52</v>
      </c>
      <c r="G38" s="44" t="s">
        <v>52</v>
      </c>
      <c r="H38" s="44" t="s">
        <v>52</v>
      </c>
      <c r="I38" s="44" t="s">
        <v>52</v>
      </c>
      <c r="J38" s="44" t="s">
        <v>52</v>
      </c>
      <c r="K38" s="44" t="s">
        <v>52</v>
      </c>
      <c r="L38" s="44" t="s">
        <v>52</v>
      </c>
      <c r="M38" s="44" t="s">
        <v>52</v>
      </c>
      <c r="N38" s="44" t="s">
        <v>52</v>
      </c>
      <c r="O38" s="44" t="s">
        <v>53</v>
      </c>
      <c r="P38" s="44" t="s">
        <v>52</v>
      </c>
      <c r="Q38" s="56" t="s">
        <v>58</v>
      </c>
      <c r="R38" s="52">
        <f t="shared" ref="R38" si="10">U38/T38</f>
        <v>3</v>
      </c>
      <c r="S38" s="44" t="s">
        <v>51</v>
      </c>
      <c r="T38" s="57">
        <v>2</v>
      </c>
      <c r="U38" s="52">
        <v>6</v>
      </c>
      <c r="V38" s="53" t="s">
        <v>110</v>
      </c>
      <c r="W38" s="53" t="s">
        <v>111</v>
      </c>
    </row>
    <row r="39" spans="2:23" s="48" customFormat="1" ht="45.75" customHeight="1" x14ac:dyDescent="0.25">
      <c r="B39" s="44">
        <v>22</v>
      </c>
      <c r="C39" s="55">
        <v>44012</v>
      </c>
      <c r="D39" s="44" t="s">
        <v>52</v>
      </c>
      <c r="E39" s="44" t="s">
        <v>52</v>
      </c>
      <c r="F39" s="44" t="s">
        <v>52</v>
      </c>
      <c r="G39" s="44" t="s">
        <v>52</v>
      </c>
      <c r="H39" s="44" t="s">
        <v>52</v>
      </c>
      <c r="I39" s="44" t="s">
        <v>52</v>
      </c>
      <c r="J39" s="44" t="s">
        <v>52</v>
      </c>
      <c r="K39" s="44" t="s">
        <v>52</v>
      </c>
      <c r="L39" s="44" t="s">
        <v>52</v>
      </c>
      <c r="M39" s="44" t="s">
        <v>52</v>
      </c>
      <c r="N39" s="44" t="s">
        <v>52</v>
      </c>
      <c r="O39" s="44" t="s">
        <v>53</v>
      </c>
      <c r="P39" s="44" t="s">
        <v>52</v>
      </c>
      <c r="Q39" s="47" t="s">
        <v>91</v>
      </c>
      <c r="R39" s="52">
        <f t="shared" ref="R39" si="11">U39/T39</f>
        <v>4.8</v>
      </c>
      <c r="S39" s="44" t="s">
        <v>51</v>
      </c>
      <c r="T39" s="57">
        <v>1</v>
      </c>
      <c r="U39" s="52">
        <v>4.8</v>
      </c>
      <c r="V39" s="53" t="s">
        <v>92</v>
      </c>
      <c r="W39" s="53" t="s">
        <v>140</v>
      </c>
    </row>
    <row r="40" spans="2:23" s="48" customFormat="1" ht="15.75" x14ac:dyDescent="0.25">
      <c r="B40" s="44">
        <v>23</v>
      </c>
      <c r="C40" s="55">
        <v>44012</v>
      </c>
      <c r="D40" s="44" t="s">
        <v>52</v>
      </c>
      <c r="E40" s="44" t="s">
        <v>52</v>
      </c>
      <c r="F40" s="44" t="s">
        <v>52</v>
      </c>
      <c r="G40" s="44" t="s">
        <v>52</v>
      </c>
      <c r="H40" s="44" t="s">
        <v>52</v>
      </c>
      <c r="I40" s="44" t="s">
        <v>52</v>
      </c>
      <c r="J40" s="44" t="s">
        <v>52</v>
      </c>
      <c r="K40" s="44" t="s">
        <v>52</v>
      </c>
      <c r="L40" s="44" t="s">
        <v>52</v>
      </c>
      <c r="M40" s="44" t="s">
        <v>52</v>
      </c>
      <c r="N40" s="44" t="s">
        <v>52</v>
      </c>
      <c r="O40" s="44" t="s">
        <v>53</v>
      </c>
      <c r="P40" s="44" t="s">
        <v>52</v>
      </c>
      <c r="Q40" s="47" t="s">
        <v>127</v>
      </c>
      <c r="R40" s="52">
        <f t="shared" ref="R40" si="12">U40/T40</f>
        <v>5.4859999999999998</v>
      </c>
      <c r="S40" s="44" t="s">
        <v>51</v>
      </c>
      <c r="T40" s="57">
        <v>1</v>
      </c>
      <c r="U40" s="52">
        <v>5.4859999999999998</v>
      </c>
      <c r="V40" s="53" t="s">
        <v>129</v>
      </c>
      <c r="W40" s="53" t="s">
        <v>128</v>
      </c>
    </row>
    <row r="41" spans="2:23" s="48" customFormat="1" ht="31.5" x14ac:dyDescent="0.25">
      <c r="B41" s="44">
        <v>24</v>
      </c>
      <c r="C41" s="55">
        <v>44012</v>
      </c>
      <c r="D41" s="44" t="s">
        <v>52</v>
      </c>
      <c r="E41" s="44" t="s">
        <v>52</v>
      </c>
      <c r="F41" s="44" t="s">
        <v>52</v>
      </c>
      <c r="G41" s="44" t="s">
        <v>52</v>
      </c>
      <c r="H41" s="44" t="s">
        <v>52</v>
      </c>
      <c r="I41" s="44" t="s">
        <v>52</v>
      </c>
      <c r="J41" s="44" t="s">
        <v>52</v>
      </c>
      <c r="K41" s="44" t="s">
        <v>52</v>
      </c>
      <c r="L41" s="44" t="s">
        <v>52</v>
      </c>
      <c r="M41" s="44" t="s">
        <v>52</v>
      </c>
      <c r="N41" s="44" t="s">
        <v>52</v>
      </c>
      <c r="O41" s="44" t="s">
        <v>53</v>
      </c>
      <c r="P41" s="44" t="s">
        <v>52</v>
      </c>
      <c r="Q41" s="47" t="s">
        <v>154</v>
      </c>
      <c r="R41" s="52">
        <f t="shared" ref="R41" si="13">U41/T41</f>
        <v>144.48480000000001</v>
      </c>
      <c r="S41" s="44" t="s">
        <v>51</v>
      </c>
      <c r="T41" s="57">
        <v>1</v>
      </c>
      <c r="U41" s="52">
        <v>144.48480000000001</v>
      </c>
      <c r="V41" s="53" t="s">
        <v>153</v>
      </c>
      <c r="W41" s="53" t="s">
        <v>155</v>
      </c>
    </row>
    <row r="42" spans="2:23" s="48" customFormat="1" ht="31.5" x14ac:dyDescent="0.25">
      <c r="B42" s="44">
        <v>25</v>
      </c>
      <c r="C42" s="55">
        <v>44012</v>
      </c>
      <c r="D42" s="44" t="s">
        <v>52</v>
      </c>
      <c r="E42" s="44" t="s">
        <v>52</v>
      </c>
      <c r="F42" s="44" t="s">
        <v>52</v>
      </c>
      <c r="G42" s="44" t="s">
        <v>52</v>
      </c>
      <c r="H42" s="44" t="s">
        <v>52</v>
      </c>
      <c r="I42" s="44" t="s">
        <v>52</v>
      </c>
      <c r="J42" s="44" t="s">
        <v>52</v>
      </c>
      <c r="K42" s="44" t="s">
        <v>52</v>
      </c>
      <c r="L42" s="44" t="s">
        <v>52</v>
      </c>
      <c r="M42" s="44" t="s">
        <v>52</v>
      </c>
      <c r="N42" s="44" t="s">
        <v>52</v>
      </c>
      <c r="O42" s="44" t="s">
        <v>53</v>
      </c>
      <c r="P42" s="44" t="s">
        <v>52</v>
      </c>
      <c r="Q42" s="53" t="s">
        <v>66</v>
      </c>
      <c r="R42" s="52">
        <f t="shared" ref="R42:R46" si="14">U42/T42</f>
        <v>0.26291947368421054</v>
      </c>
      <c r="S42" s="44" t="s">
        <v>51</v>
      </c>
      <c r="T42" s="57">
        <v>57</v>
      </c>
      <c r="U42" s="52">
        <v>14.986409999999999</v>
      </c>
      <c r="V42" s="53" t="s">
        <v>67</v>
      </c>
      <c r="W42" s="56" t="s">
        <v>152</v>
      </c>
    </row>
    <row r="43" spans="2:23" s="48" customFormat="1" ht="31.5" x14ac:dyDescent="0.25">
      <c r="B43" s="44">
        <v>26</v>
      </c>
      <c r="C43" s="55">
        <v>44012</v>
      </c>
      <c r="D43" s="44" t="s">
        <v>52</v>
      </c>
      <c r="E43" s="44" t="s">
        <v>52</v>
      </c>
      <c r="F43" s="44" t="s">
        <v>52</v>
      </c>
      <c r="G43" s="44" t="s">
        <v>52</v>
      </c>
      <c r="H43" s="44" t="s">
        <v>52</v>
      </c>
      <c r="I43" s="44" t="s">
        <v>52</v>
      </c>
      <c r="J43" s="44" t="s">
        <v>52</v>
      </c>
      <c r="K43" s="44" t="s">
        <v>52</v>
      </c>
      <c r="L43" s="44" t="s">
        <v>52</v>
      </c>
      <c r="M43" s="44" t="s">
        <v>52</v>
      </c>
      <c r="N43" s="44" t="s">
        <v>52</v>
      </c>
      <c r="O43" s="44" t="s">
        <v>53</v>
      </c>
      <c r="P43" s="44" t="s">
        <v>52</v>
      </c>
      <c r="Q43" s="53" t="s">
        <v>69</v>
      </c>
      <c r="R43" s="52">
        <f t="shared" si="14"/>
        <v>32.288739999999997</v>
      </c>
      <c r="S43" s="44" t="s">
        <v>54</v>
      </c>
      <c r="T43" s="57">
        <v>1</v>
      </c>
      <c r="U43" s="52">
        <v>32.288739999999997</v>
      </c>
      <c r="V43" s="53" t="s">
        <v>68</v>
      </c>
      <c r="W43" s="56" t="s">
        <v>157</v>
      </c>
    </row>
    <row r="44" spans="2:23" s="48" customFormat="1" ht="31.5" x14ac:dyDescent="0.25">
      <c r="B44" s="44">
        <v>27</v>
      </c>
      <c r="C44" s="55">
        <v>44012</v>
      </c>
      <c r="D44" s="44" t="s">
        <v>52</v>
      </c>
      <c r="E44" s="44" t="s">
        <v>52</v>
      </c>
      <c r="F44" s="44" t="s">
        <v>52</v>
      </c>
      <c r="G44" s="44" t="s">
        <v>52</v>
      </c>
      <c r="H44" s="44" t="s">
        <v>52</v>
      </c>
      <c r="I44" s="44" t="s">
        <v>52</v>
      </c>
      <c r="J44" s="44" t="s">
        <v>52</v>
      </c>
      <c r="K44" s="44" t="s">
        <v>52</v>
      </c>
      <c r="L44" s="44" t="s">
        <v>52</v>
      </c>
      <c r="M44" s="44" t="s">
        <v>52</v>
      </c>
      <c r="N44" s="44" t="s">
        <v>52</v>
      </c>
      <c r="O44" s="44" t="s">
        <v>53</v>
      </c>
      <c r="P44" s="44" t="s">
        <v>52</v>
      </c>
      <c r="Q44" s="56" t="s">
        <v>103</v>
      </c>
      <c r="R44" s="52">
        <f t="shared" si="14"/>
        <v>7.833333333333333</v>
      </c>
      <c r="S44" s="44" t="s">
        <v>87</v>
      </c>
      <c r="T44" s="57">
        <v>3</v>
      </c>
      <c r="U44" s="52">
        <f>38.5-15</f>
        <v>23.5</v>
      </c>
      <c r="V44" s="56" t="s">
        <v>147</v>
      </c>
      <c r="W44" s="53" t="s">
        <v>148</v>
      </c>
    </row>
    <row r="45" spans="2:23" s="48" customFormat="1" ht="31.5" x14ac:dyDescent="0.25">
      <c r="B45" s="44">
        <v>28</v>
      </c>
      <c r="C45" s="55">
        <v>44012</v>
      </c>
      <c r="D45" s="44" t="s">
        <v>52</v>
      </c>
      <c r="E45" s="44" t="s">
        <v>52</v>
      </c>
      <c r="F45" s="44" t="s">
        <v>52</v>
      </c>
      <c r="G45" s="44" t="s">
        <v>52</v>
      </c>
      <c r="H45" s="44" t="s">
        <v>52</v>
      </c>
      <c r="I45" s="44" t="s">
        <v>52</v>
      </c>
      <c r="J45" s="44" t="s">
        <v>52</v>
      </c>
      <c r="K45" s="44" t="s">
        <v>52</v>
      </c>
      <c r="L45" s="44" t="s">
        <v>52</v>
      </c>
      <c r="M45" s="44" t="s">
        <v>52</v>
      </c>
      <c r="N45" s="44" t="s">
        <v>52</v>
      </c>
      <c r="O45" s="44" t="s">
        <v>53</v>
      </c>
      <c r="P45" s="44" t="s">
        <v>52</v>
      </c>
      <c r="Q45" s="56" t="s">
        <v>103</v>
      </c>
      <c r="R45" s="52">
        <f t="shared" ref="R45" si="15">U45/T45</f>
        <v>5</v>
      </c>
      <c r="S45" s="44" t="s">
        <v>87</v>
      </c>
      <c r="T45" s="57">
        <v>1</v>
      </c>
      <c r="U45" s="52">
        <v>5</v>
      </c>
      <c r="V45" s="56" t="s">
        <v>133</v>
      </c>
      <c r="W45" s="53" t="s">
        <v>134</v>
      </c>
    </row>
    <row r="46" spans="2:23" s="54" customFormat="1" ht="33" customHeight="1" x14ac:dyDescent="0.25">
      <c r="B46" s="44">
        <v>29</v>
      </c>
      <c r="C46" s="55">
        <v>44012</v>
      </c>
      <c r="D46" s="44" t="s">
        <v>52</v>
      </c>
      <c r="E46" s="44" t="s">
        <v>52</v>
      </c>
      <c r="F46" s="44" t="s">
        <v>52</v>
      </c>
      <c r="G46" s="44" t="s">
        <v>52</v>
      </c>
      <c r="H46" s="44" t="s">
        <v>52</v>
      </c>
      <c r="I46" s="44" t="s">
        <v>52</v>
      </c>
      <c r="J46" s="44" t="s">
        <v>52</v>
      </c>
      <c r="K46" s="44" t="s">
        <v>52</v>
      </c>
      <c r="L46" s="44" t="s">
        <v>52</v>
      </c>
      <c r="M46" s="44" t="s">
        <v>52</v>
      </c>
      <c r="N46" s="44" t="s">
        <v>52</v>
      </c>
      <c r="O46" s="44" t="s">
        <v>53</v>
      </c>
      <c r="P46" s="44" t="s">
        <v>52</v>
      </c>
      <c r="Q46" s="47" t="s">
        <v>58</v>
      </c>
      <c r="R46" s="52">
        <f t="shared" si="14"/>
        <v>15.8</v>
      </c>
      <c r="S46" s="44" t="s">
        <v>54</v>
      </c>
      <c r="T46" s="57">
        <v>1</v>
      </c>
      <c r="U46" s="52">
        <v>15.8</v>
      </c>
      <c r="V46" s="58" t="s">
        <v>70</v>
      </c>
      <c r="W46" s="53" t="s">
        <v>159</v>
      </c>
    </row>
    <row r="47" spans="2:23" s="20" customFormat="1" x14ac:dyDescent="0.25"/>
    <row r="48" spans="2:23" s="20" customFormat="1" x14ac:dyDescent="0.25">
      <c r="B48" s="20" t="str">
        <f>'(1) Приобретение электроэнергии'!B22</f>
        <v>* Информация представлена при наличии документов по состоянию на 07.08.2020</v>
      </c>
    </row>
    <row r="49" spans="20:21" s="20" customFormat="1" x14ac:dyDescent="0.25"/>
    <row r="50" spans="20:21" s="20" customFormat="1" x14ac:dyDescent="0.25">
      <c r="T50" s="35"/>
      <c r="U50" s="35"/>
    </row>
    <row r="51" spans="20:21" s="20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4"/>
  <sheetViews>
    <sheetView tabSelected="1" zoomScale="84" zoomScaleNormal="84" workbookViewId="0">
      <selection activeCell="Q33" sqref="Q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63" customFormat="1" ht="32.25" customHeight="1" x14ac:dyDescent="0.25">
      <c r="B18" s="44">
        <v>1</v>
      </c>
      <c r="C18" s="55">
        <v>44012</v>
      </c>
      <c r="D18" s="44" t="s">
        <v>52</v>
      </c>
      <c r="E18" s="44" t="s">
        <v>52</v>
      </c>
      <c r="F18" s="44" t="s">
        <v>52</v>
      </c>
      <c r="G18" s="44" t="s">
        <v>52</v>
      </c>
      <c r="H18" s="44" t="s">
        <v>52</v>
      </c>
      <c r="I18" s="44" t="s">
        <v>52</v>
      </c>
      <c r="J18" s="44" t="s">
        <v>52</v>
      </c>
      <c r="K18" s="44" t="s">
        <v>52</v>
      </c>
      <c r="L18" s="44" t="s">
        <v>52</v>
      </c>
      <c r="M18" s="44" t="s">
        <v>52</v>
      </c>
      <c r="N18" s="44" t="s">
        <v>52</v>
      </c>
      <c r="O18" s="44" t="s">
        <v>53</v>
      </c>
      <c r="P18" s="44" t="s">
        <v>52</v>
      </c>
      <c r="Q18" s="57" t="s">
        <v>78</v>
      </c>
      <c r="R18" s="52">
        <f>U18/T18</f>
        <v>3.2523061869715375E-2</v>
      </c>
      <c r="S18" s="57" t="s">
        <v>79</v>
      </c>
      <c r="T18" s="61">
        <v>3931.4636015062301</v>
      </c>
      <c r="U18" s="61">
        <v>127.86323395032116</v>
      </c>
      <c r="V18" s="50" t="s">
        <v>80</v>
      </c>
      <c r="W18" s="57" t="s">
        <v>151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  <row r="21" spans="2:23" x14ac:dyDescent="0.25">
      <c r="T21" s="26"/>
      <c r="U21" s="26"/>
    </row>
    <row r="22" spans="2:23" ht="15.75" x14ac:dyDescent="0.25">
      <c r="T22" s="25"/>
      <c r="U22" s="25"/>
    </row>
    <row r="23" spans="2:23" ht="15.75" x14ac:dyDescent="0.25">
      <c r="R23" s="22"/>
      <c r="S23" s="22"/>
      <c r="T23" s="25"/>
      <c r="U23" s="25"/>
    </row>
    <row r="24" spans="2:23" x14ac:dyDescent="0.25">
      <c r="R24" s="23"/>
      <c r="S24" s="23"/>
      <c r="T24" s="39"/>
      <c r="U24" s="39"/>
    </row>
    <row r="25" spans="2:23" x14ac:dyDescent="0.25">
      <c r="R25" s="23"/>
      <c r="S25" s="23"/>
      <c r="T25" s="39"/>
      <c r="U25" s="39"/>
    </row>
    <row r="26" spans="2:23" x14ac:dyDescent="0.25">
      <c r="R26" s="23"/>
      <c r="S26" s="23"/>
      <c r="T26" s="39"/>
      <c r="U26" s="39"/>
    </row>
    <row r="27" spans="2:23" x14ac:dyDescent="0.25">
      <c r="R27" s="22"/>
      <c r="S27" s="22"/>
      <c r="T27" s="26"/>
      <c r="U27" s="26"/>
    </row>
    <row r="28" spans="2:23" x14ac:dyDescent="0.25">
      <c r="R28" s="22"/>
      <c r="S28" s="22"/>
      <c r="T28" s="26"/>
      <c r="U28" s="26"/>
    </row>
    <row r="29" spans="2:23" x14ac:dyDescent="0.25">
      <c r="R29" s="22"/>
      <c r="S29" s="22"/>
      <c r="T29" s="26"/>
      <c r="U29" s="26"/>
    </row>
    <row r="30" spans="2:23" x14ac:dyDescent="0.25">
      <c r="T30" s="27"/>
      <c r="U30" s="59"/>
    </row>
    <row r="31" spans="2:23" x14ac:dyDescent="0.25">
      <c r="T31" s="28"/>
      <c r="U31" s="28"/>
    </row>
    <row r="32" spans="2:23" x14ac:dyDescent="0.25">
      <c r="T32" s="28"/>
      <c r="U32" s="28"/>
    </row>
    <row r="33" spans="20:21" x14ac:dyDescent="0.25">
      <c r="T33" s="26"/>
      <c r="U33" s="26"/>
    </row>
    <row r="34" spans="20:21" x14ac:dyDescent="0.25">
      <c r="T34" s="24"/>
      <c r="U34" s="2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L27" sqref="L27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63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8" customFormat="1" ht="32.25" customHeight="1" x14ac:dyDescent="0.25">
      <c r="B18" s="44">
        <v>1</v>
      </c>
      <c r="C18" s="45">
        <v>44012</v>
      </c>
      <c r="D18" s="44" t="s">
        <v>52</v>
      </c>
      <c r="E18" s="44" t="s">
        <v>52</v>
      </c>
      <c r="F18" s="44" t="s">
        <v>52</v>
      </c>
      <c r="G18" s="44" t="s">
        <v>52</v>
      </c>
      <c r="H18" s="44" t="s">
        <v>52</v>
      </c>
      <c r="I18" s="44" t="s">
        <v>52</v>
      </c>
      <c r="J18" s="44" t="s">
        <v>52</v>
      </c>
      <c r="K18" s="44" t="s">
        <v>52</v>
      </c>
      <c r="L18" s="44" t="s">
        <v>52</v>
      </c>
      <c r="M18" s="44" t="s">
        <v>52</v>
      </c>
      <c r="N18" s="44" t="s">
        <v>52</v>
      </c>
      <c r="O18" s="44" t="s">
        <v>53</v>
      </c>
      <c r="P18" s="44" t="s">
        <v>52</v>
      </c>
      <c r="Q18" s="44" t="s">
        <v>71</v>
      </c>
      <c r="R18" s="46">
        <f t="shared" ref="R18" si="0">U18/T18</f>
        <v>6.64</v>
      </c>
      <c r="S18" s="44" t="s">
        <v>51</v>
      </c>
      <c r="T18" s="49">
        <v>4</v>
      </c>
      <c r="U18" s="70">
        <v>26.56</v>
      </c>
      <c r="V18" s="50" t="s">
        <v>136</v>
      </c>
      <c r="W18" s="50" t="s">
        <v>137</v>
      </c>
    </row>
    <row r="19" spans="2:23" s="48" customFormat="1" ht="32.25" customHeight="1" x14ac:dyDescent="0.25">
      <c r="B19" s="44">
        <v>2</v>
      </c>
      <c r="C19" s="45">
        <v>44012</v>
      </c>
      <c r="D19" s="44" t="s">
        <v>52</v>
      </c>
      <c r="E19" s="44" t="s">
        <v>52</v>
      </c>
      <c r="F19" s="44" t="s">
        <v>52</v>
      </c>
      <c r="G19" s="44" t="s">
        <v>52</v>
      </c>
      <c r="H19" s="44" t="s">
        <v>52</v>
      </c>
      <c r="I19" s="44" t="s">
        <v>52</v>
      </c>
      <c r="J19" s="44" t="s">
        <v>52</v>
      </c>
      <c r="K19" s="44" t="s">
        <v>52</v>
      </c>
      <c r="L19" s="44" t="s">
        <v>52</v>
      </c>
      <c r="M19" s="44" t="s">
        <v>52</v>
      </c>
      <c r="N19" s="44" t="s">
        <v>52</v>
      </c>
      <c r="O19" s="44" t="s">
        <v>53</v>
      </c>
      <c r="P19" s="44" t="s">
        <v>52</v>
      </c>
      <c r="Q19" s="44" t="s">
        <v>50</v>
      </c>
      <c r="R19" s="46">
        <f t="shared" ref="R19" si="1">U19/T19</f>
        <v>5.9865833333333329</v>
      </c>
      <c r="S19" s="44" t="s">
        <v>51</v>
      </c>
      <c r="T19" s="49">
        <v>12</v>
      </c>
      <c r="U19" s="61">
        <v>71.838999999999999</v>
      </c>
      <c r="V19" s="50" t="s">
        <v>106</v>
      </c>
      <c r="W19" s="47" t="s">
        <v>150</v>
      </c>
    </row>
    <row r="20" spans="2:23" s="48" customFormat="1" ht="36.75" customHeight="1" x14ac:dyDescent="0.25">
      <c r="B20" s="44">
        <v>3</v>
      </c>
      <c r="C20" s="45">
        <v>44012</v>
      </c>
      <c r="D20" s="44" t="s">
        <v>52</v>
      </c>
      <c r="E20" s="44" t="s">
        <v>52</v>
      </c>
      <c r="F20" s="44" t="s">
        <v>52</v>
      </c>
      <c r="G20" s="44" t="s">
        <v>52</v>
      </c>
      <c r="H20" s="44" t="s">
        <v>52</v>
      </c>
      <c r="I20" s="44" t="s">
        <v>52</v>
      </c>
      <c r="J20" s="44" t="s">
        <v>52</v>
      </c>
      <c r="K20" s="44" t="s">
        <v>52</v>
      </c>
      <c r="L20" s="44" t="s">
        <v>52</v>
      </c>
      <c r="M20" s="44" t="s">
        <v>52</v>
      </c>
      <c r="N20" s="44" t="s">
        <v>52</v>
      </c>
      <c r="O20" s="44" t="s">
        <v>53</v>
      </c>
      <c r="P20" s="44" t="s">
        <v>52</v>
      </c>
      <c r="Q20" s="44" t="s">
        <v>50</v>
      </c>
      <c r="R20" s="46">
        <f t="shared" ref="R20:R23" si="2">U20/T20</f>
        <v>8.5005968965517233</v>
      </c>
      <c r="S20" s="44" t="s">
        <v>51</v>
      </c>
      <c r="T20" s="49">
        <v>87</v>
      </c>
      <c r="U20" s="61">
        <v>739.55192999999997</v>
      </c>
      <c r="V20" s="60" t="s">
        <v>93</v>
      </c>
      <c r="W20" s="50" t="s">
        <v>158</v>
      </c>
    </row>
    <row r="21" spans="2:23" s="48" customFormat="1" ht="36.75" customHeight="1" x14ac:dyDescent="0.25">
      <c r="B21" s="44">
        <v>4</v>
      </c>
      <c r="C21" s="45">
        <v>44012</v>
      </c>
      <c r="D21" s="44" t="s">
        <v>52</v>
      </c>
      <c r="E21" s="44" t="s">
        <v>52</v>
      </c>
      <c r="F21" s="44" t="s">
        <v>52</v>
      </c>
      <c r="G21" s="44" t="s">
        <v>52</v>
      </c>
      <c r="H21" s="44" t="s">
        <v>52</v>
      </c>
      <c r="I21" s="44" t="s">
        <v>52</v>
      </c>
      <c r="J21" s="44" t="s">
        <v>52</v>
      </c>
      <c r="K21" s="44" t="s">
        <v>52</v>
      </c>
      <c r="L21" s="44" t="s">
        <v>52</v>
      </c>
      <c r="M21" s="44" t="s">
        <v>52</v>
      </c>
      <c r="N21" s="44" t="s">
        <v>52</v>
      </c>
      <c r="O21" s="44" t="s">
        <v>53</v>
      </c>
      <c r="P21" s="44" t="s">
        <v>52</v>
      </c>
      <c r="Q21" s="44" t="s">
        <v>100</v>
      </c>
      <c r="R21" s="46">
        <f t="shared" ref="R21" si="3">U21/T21</f>
        <v>1.2154285714285713</v>
      </c>
      <c r="S21" s="44" t="s">
        <v>51</v>
      </c>
      <c r="T21" s="49">
        <v>7</v>
      </c>
      <c r="U21" s="61">
        <v>8.5079999999999991</v>
      </c>
      <c r="V21" s="60" t="s">
        <v>99</v>
      </c>
      <c r="W21" s="50" t="s">
        <v>118</v>
      </c>
    </row>
    <row r="22" spans="2:23" s="48" customFormat="1" ht="36.75" customHeight="1" x14ac:dyDescent="0.25">
      <c r="B22" s="44">
        <v>5</v>
      </c>
      <c r="C22" s="45">
        <v>44012</v>
      </c>
      <c r="D22" s="44" t="s">
        <v>52</v>
      </c>
      <c r="E22" s="44" t="s">
        <v>52</v>
      </c>
      <c r="F22" s="44" t="s">
        <v>52</v>
      </c>
      <c r="G22" s="44" t="s">
        <v>52</v>
      </c>
      <c r="H22" s="44" t="s">
        <v>52</v>
      </c>
      <c r="I22" s="44" t="s">
        <v>52</v>
      </c>
      <c r="J22" s="44" t="s">
        <v>52</v>
      </c>
      <c r="K22" s="44" t="s">
        <v>52</v>
      </c>
      <c r="L22" s="44" t="s">
        <v>52</v>
      </c>
      <c r="M22" s="44" t="s">
        <v>52</v>
      </c>
      <c r="N22" s="44" t="s">
        <v>52</v>
      </c>
      <c r="O22" s="44" t="s">
        <v>53</v>
      </c>
      <c r="P22" s="44" t="s">
        <v>52</v>
      </c>
      <c r="Q22" s="44" t="s">
        <v>71</v>
      </c>
      <c r="R22" s="46">
        <f t="shared" si="2"/>
        <v>10</v>
      </c>
      <c r="S22" s="44" t="s">
        <v>51</v>
      </c>
      <c r="T22" s="49">
        <v>1</v>
      </c>
      <c r="U22" s="61">
        <v>10</v>
      </c>
      <c r="V22" s="60" t="s">
        <v>123</v>
      </c>
      <c r="W22" s="50" t="s">
        <v>124</v>
      </c>
    </row>
    <row r="23" spans="2:23" s="48" customFormat="1" ht="47.25" customHeight="1" x14ac:dyDescent="0.25">
      <c r="B23" s="44">
        <v>6</v>
      </c>
      <c r="C23" s="45">
        <v>44012</v>
      </c>
      <c r="D23" s="44" t="s">
        <v>52</v>
      </c>
      <c r="E23" s="44" t="s">
        <v>52</v>
      </c>
      <c r="F23" s="44" t="s">
        <v>52</v>
      </c>
      <c r="G23" s="44" t="s">
        <v>52</v>
      </c>
      <c r="H23" s="44" t="s">
        <v>52</v>
      </c>
      <c r="I23" s="44" t="s">
        <v>52</v>
      </c>
      <c r="J23" s="44" t="s">
        <v>52</v>
      </c>
      <c r="K23" s="44" t="s">
        <v>52</v>
      </c>
      <c r="L23" s="44" t="s">
        <v>52</v>
      </c>
      <c r="M23" s="44" t="s">
        <v>52</v>
      </c>
      <c r="N23" s="44" t="s">
        <v>52</v>
      </c>
      <c r="O23" s="44" t="s">
        <v>53</v>
      </c>
      <c r="P23" s="44" t="s">
        <v>52</v>
      </c>
      <c r="Q23" s="44" t="s">
        <v>73</v>
      </c>
      <c r="R23" s="46">
        <f t="shared" si="2"/>
        <v>3.8265816917728852</v>
      </c>
      <c r="S23" s="44" t="s">
        <v>72</v>
      </c>
      <c r="T23" s="46">
        <v>2.589</v>
      </c>
      <c r="U23" s="61">
        <v>9.9070199999999993</v>
      </c>
      <c r="V23" s="47" t="s">
        <v>121</v>
      </c>
      <c r="W23" s="50" t="s">
        <v>120</v>
      </c>
    </row>
    <row r="24" spans="2:23" s="54" customFormat="1" ht="49.5" customHeight="1" x14ac:dyDescent="0.25">
      <c r="B24" s="44">
        <v>7</v>
      </c>
      <c r="C24" s="45">
        <v>44012</v>
      </c>
      <c r="D24" s="44" t="s">
        <v>52</v>
      </c>
      <c r="E24" s="44" t="s">
        <v>52</v>
      </c>
      <c r="F24" s="44" t="s">
        <v>52</v>
      </c>
      <c r="G24" s="44" t="s">
        <v>52</v>
      </c>
      <c r="H24" s="44" t="s">
        <v>52</v>
      </c>
      <c r="I24" s="44" t="s">
        <v>52</v>
      </c>
      <c r="J24" s="44" t="s">
        <v>52</v>
      </c>
      <c r="K24" s="44" t="s">
        <v>52</v>
      </c>
      <c r="L24" s="44" t="s">
        <v>52</v>
      </c>
      <c r="M24" s="44" t="s">
        <v>52</v>
      </c>
      <c r="N24" s="44" t="s">
        <v>52</v>
      </c>
      <c r="O24" s="44" t="s">
        <v>53</v>
      </c>
      <c r="P24" s="44" t="s">
        <v>52</v>
      </c>
      <c r="Q24" s="44" t="s">
        <v>76</v>
      </c>
      <c r="R24" s="46">
        <f>U24/T24</f>
        <v>1.3881132075471696</v>
      </c>
      <c r="S24" s="44" t="s">
        <v>51</v>
      </c>
      <c r="T24" s="49">
        <v>53</v>
      </c>
      <c r="U24" s="69">
        <v>73.569999999999993</v>
      </c>
      <c r="V24" s="47" t="s">
        <v>77</v>
      </c>
      <c r="W24" s="50" t="s">
        <v>149</v>
      </c>
    </row>
    <row r="25" spans="2:23" s="21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4" zoomScaleNormal="84" workbookViewId="0">
      <selection activeCell="L28" sqref="L28"/>
    </sheetView>
  </sheetViews>
  <sheetFormatPr defaultRowHeight="15" x14ac:dyDescent="0.25"/>
  <cols>
    <col min="1" max="1" width="2.5703125" customWidth="1"/>
    <col min="2" max="2" width="7.5703125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4257812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20.855468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81.75" customHeight="1" x14ac:dyDescent="0.25">
      <c r="B18" s="43" t="s">
        <v>52</v>
      </c>
      <c r="C18" s="43" t="s">
        <v>52</v>
      </c>
      <c r="D18" s="43" t="s">
        <v>52</v>
      </c>
      <c r="E18" s="43" t="s">
        <v>52</v>
      </c>
      <c r="F18" s="43" t="s">
        <v>52</v>
      </c>
      <c r="G18" s="43" t="s">
        <v>52</v>
      </c>
      <c r="H18" s="43" t="s">
        <v>52</v>
      </c>
      <c r="I18" s="43" t="s">
        <v>52</v>
      </c>
      <c r="J18" s="43" t="s">
        <v>52</v>
      </c>
      <c r="K18" s="43" t="s">
        <v>52</v>
      </c>
      <c r="L18" s="43" t="s">
        <v>52</v>
      </c>
      <c r="M18" s="43" t="s">
        <v>52</v>
      </c>
      <c r="N18" s="43" t="s">
        <v>52</v>
      </c>
      <c r="O18" s="43" t="s">
        <v>52</v>
      </c>
      <c r="P18" s="43" t="s">
        <v>52</v>
      </c>
      <c r="Q18" s="43" t="s">
        <v>52</v>
      </c>
      <c r="R18" s="43" t="s">
        <v>52</v>
      </c>
      <c r="S18" s="43" t="s">
        <v>52</v>
      </c>
      <c r="T18" s="43" t="s">
        <v>52</v>
      </c>
      <c r="U18" s="43" t="s">
        <v>52</v>
      </c>
      <c r="V18" s="43" t="s">
        <v>52</v>
      </c>
      <c r="W18" s="43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N31" sqref="N31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40.5" customHeight="1" x14ac:dyDescent="0.25">
      <c r="B18" s="37" t="s">
        <v>52</v>
      </c>
      <c r="C18" s="37" t="s">
        <v>52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52</v>
      </c>
      <c r="P18" s="37" t="s">
        <v>52</v>
      </c>
      <c r="Q18" s="37" t="s">
        <v>52</v>
      </c>
      <c r="R18" s="37" t="s">
        <v>52</v>
      </c>
      <c r="S18" s="37" t="s">
        <v>52</v>
      </c>
      <c r="T18" s="37" t="s">
        <v>52</v>
      </c>
      <c r="U18" s="37" t="s">
        <v>52</v>
      </c>
      <c r="V18" s="37" t="s">
        <v>52</v>
      </c>
      <c r="W18" s="37" t="s">
        <v>52</v>
      </c>
    </row>
    <row r="19" spans="2:23" s="19" customFormat="1" ht="40.5" customHeight="1" x14ac:dyDescent="0.25">
      <c r="B19" s="37" t="s">
        <v>52</v>
      </c>
      <c r="C19" s="37" t="s">
        <v>52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52</v>
      </c>
      <c r="P19" s="37" t="s">
        <v>52</v>
      </c>
      <c r="Q19" s="37" t="s">
        <v>52</v>
      </c>
      <c r="R19" s="37" t="s">
        <v>52</v>
      </c>
      <c r="S19" s="37" t="s">
        <v>52</v>
      </c>
      <c r="T19" s="37" t="s">
        <v>52</v>
      </c>
      <c r="U19" s="37" t="s">
        <v>52</v>
      </c>
      <c r="V19" s="37" t="s">
        <v>52</v>
      </c>
      <c r="W19" s="37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Q30" sqref="Q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8" customFormat="1" ht="45" customHeight="1" x14ac:dyDescent="0.25">
      <c r="B18" s="43" t="s">
        <v>52</v>
      </c>
      <c r="C18" s="43" t="s">
        <v>52</v>
      </c>
      <c r="D18" s="43" t="s">
        <v>52</v>
      </c>
      <c r="E18" s="43" t="s">
        <v>52</v>
      </c>
      <c r="F18" s="43" t="s">
        <v>52</v>
      </c>
      <c r="G18" s="43" t="s">
        <v>52</v>
      </c>
      <c r="H18" s="43" t="s">
        <v>52</v>
      </c>
      <c r="I18" s="43" t="s">
        <v>52</v>
      </c>
      <c r="J18" s="43" t="s">
        <v>52</v>
      </c>
      <c r="K18" s="43" t="s">
        <v>52</v>
      </c>
      <c r="L18" s="43" t="s">
        <v>52</v>
      </c>
      <c r="M18" s="43" t="s">
        <v>52</v>
      </c>
      <c r="N18" s="43" t="s">
        <v>52</v>
      </c>
      <c r="O18" s="43" t="s">
        <v>52</v>
      </c>
      <c r="P18" s="43" t="s">
        <v>52</v>
      </c>
      <c r="Q18" s="43" t="s">
        <v>52</v>
      </c>
      <c r="R18" s="43" t="s">
        <v>52</v>
      </c>
      <c r="S18" s="43" t="s">
        <v>52</v>
      </c>
      <c r="T18" s="43" t="s">
        <v>52</v>
      </c>
      <c r="U18" s="43" t="s">
        <v>52</v>
      </c>
      <c r="V18" s="43" t="s">
        <v>52</v>
      </c>
      <c r="W18" s="43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B18" sqref="B18:W1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4" zoomScaleNormal="84" workbookViewId="0">
      <selection activeCell="O35" sqref="O35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1" t="s">
        <v>4</v>
      </c>
      <c r="C12" s="71" t="s">
        <v>5</v>
      </c>
      <c r="D12" s="71" t="s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7</v>
      </c>
      <c r="R12" s="71" t="s">
        <v>8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</row>
    <row r="13" spans="2:23" s="7" customFormat="1" ht="15.75" x14ac:dyDescent="0.25">
      <c r="B13" s="71"/>
      <c r="C13" s="71"/>
      <c r="D13" s="71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 t="s">
        <v>15</v>
      </c>
      <c r="P13" s="71"/>
      <c r="Q13" s="71"/>
      <c r="R13" s="71"/>
      <c r="S13" s="71"/>
      <c r="T13" s="71"/>
      <c r="U13" s="71"/>
      <c r="V13" s="71"/>
      <c r="W13" s="71"/>
    </row>
    <row r="14" spans="2:23" s="7" customFormat="1" ht="15.75" x14ac:dyDescent="0.25">
      <c r="B14" s="71"/>
      <c r="C14" s="71"/>
      <c r="D14" s="7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17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2:23" s="7" customFormat="1" ht="31.5" customHeight="1" x14ac:dyDescent="0.25">
      <c r="B15" s="71"/>
      <c r="C15" s="71"/>
      <c r="D15" s="71" t="s">
        <v>18</v>
      </c>
      <c r="E15" s="71"/>
      <c r="F15" s="71"/>
      <c r="G15" s="71" t="s">
        <v>19</v>
      </c>
      <c r="H15" s="71"/>
      <c r="I15" s="71"/>
      <c r="J15" s="71" t="s">
        <v>20</v>
      </c>
      <c r="K15" s="71"/>
      <c r="L15" s="71" t="s">
        <v>21</v>
      </c>
      <c r="M15" s="71"/>
      <c r="N15" s="71"/>
      <c r="O15" s="71" t="s">
        <v>22</v>
      </c>
      <c r="P15" s="71" t="s">
        <v>23</v>
      </c>
      <c r="Q15" s="71"/>
      <c r="R15" s="71"/>
      <c r="S15" s="71"/>
      <c r="T15" s="71"/>
      <c r="U15" s="71"/>
      <c r="V15" s="71"/>
      <c r="W15" s="71"/>
    </row>
    <row r="16" spans="2:23" s="7" customFormat="1" ht="78.75" x14ac:dyDescent="0.25">
      <c r="B16" s="71"/>
      <c r="C16" s="71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37.5" customHeight="1" x14ac:dyDescent="0.25">
      <c r="B18" s="29" t="s">
        <v>52</v>
      </c>
      <c r="C18" s="29" t="s">
        <v>52</v>
      </c>
      <c r="D18" s="29" t="s">
        <v>52</v>
      </c>
      <c r="E18" s="29" t="s">
        <v>52</v>
      </c>
      <c r="F18" s="29" t="s">
        <v>52</v>
      </c>
      <c r="G18" s="29" t="s">
        <v>52</v>
      </c>
      <c r="H18" s="29" t="s">
        <v>52</v>
      </c>
      <c r="I18" s="29" t="s">
        <v>52</v>
      </c>
      <c r="J18" s="29" t="s">
        <v>52</v>
      </c>
      <c r="K18" s="29" t="s">
        <v>52</v>
      </c>
      <c r="L18" s="29" t="s">
        <v>52</v>
      </c>
      <c r="M18" s="29" t="s">
        <v>52</v>
      </c>
      <c r="N18" s="29" t="s">
        <v>52</v>
      </c>
      <c r="O18" s="29" t="s">
        <v>52</v>
      </c>
      <c r="P18" s="29" t="s">
        <v>52</v>
      </c>
      <c r="Q18" s="29" t="s">
        <v>52</v>
      </c>
      <c r="R18" s="29" t="s">
        <v>52</v>
      </c>
      <c r="S18" s="29" t="s">
        <v>52</v>
      </c>
      <c r="T18" s="29" t="s">
        <v>52</v>
      </c>
      <c r="U18" s="29" t="s">
        <v>52</v>
      </c>
      <c r="V18" s="29" t="s">
        <v>52</v>
      </c>
      <c r="W18" s="2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07.08.2020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2020-08-10T17:07:57Z</dcterms:modified>
</cp:coreProperties>
</file>