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checkCompatibility="1" defaultThemeVersion="124226"/>
  <xr:revisionPtr revIDLastSave="0" documentId="13_ncr:1_{26E2EE6D-E80E-43E3-8631-629003B21FA2}" xr6:coauthVersionLast="45" xr6:coauthVersionMax="45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9" i="4" l="1"/>
  <c r="R26" i="12"/>
  <c r="U30" i="12"/>
  <c r="R21" i="4"/>
  <c r="R27" i="12"/>
  <c r="R40" i="12"/>
  <c r="T23" i="12"/>
  <c r="R22" i="12"/>
  <c r="R22" i="4"/>
  <c r="R23" i="4"/>
  <c r="R36" i="12"/>
  <c r="R24" i="4"/>
  <c r="R25" i="4"/>
  <c r="R28" i="12" l="1"/>
  <c r="R25" i="12" l="1"/>
  <c r="R24" i="12"/>
  <c r="R41" i="12" l="1"/>
  <c r="R37" i="12" l="1"/>
  <c r="R32" i="12" l="1"/>
  <c r="R35" i="12" l="1"/>
  <c r="R21" i="12" l="1"/>
  <c r="R18" i="7" l="1"/>
  <c r="R18" i="12"/>
  <c r="R19" i="12" l="1"/>
  <c r="R34" i="12"/>
  <c r="R20" i="4" l="1"/>
  <c r="R23" i="12" l="1"/>
  <c r="R19" i="1" l="1"/>
  <c r="R18" i="13"/>
  <c r="R26" i="4" l="1"/>
  <c r="R29" i="12" l="1"/>
  <c r="R18" i="4" l="1"/>
  <c r="R42" i="12" l="1"/>
  <c r="R39" i="12"/>
  <c r="R38" i="12"/>
  <c r="R33" i="12"/>
  <c r="R31" i="12"/>
  <c r="R30" i="12"/>
  <c r="R20" i="12" l="1"/>
  <c r="B20" i="13"/>
  <c r="B44" i="12"/>
  <c r="B20" i="11"/>
  <c r="B20" i="10"/>
  <c r="B21" i="9"/>
  <c r="B20" i="8"/>
  <c r="B20" i="7"/>
  <c r="B21" i="6"/>
  <c r="B20" i="5"/>
  <c r="B28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<sst xmlns="http://schemas.openxmlformats.org/spreadsheetml/2006/main" count="1242" uniqueCount="161">
  <si>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</si>
  <si>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</si>
  <si>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</si>
  <si>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</si>
  <si>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</si>
  <si>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</si>
  <si>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</si>
  <si>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</si>
  <si>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</si>
  <si>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</si>
  <si>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</si>
  <si>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</si>
  <si>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</si>
  <si>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</si>
  <si>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</si>
  <si>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</si>
  <si>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</si>
  <si>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</si>
  <si>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</si>
  <si>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</si>
  <si>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</si>
  <si>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</si>
  <si>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</si>
  <si>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</si>
  <si>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</si>
  <si>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</si>
  <si>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</si>
  <si>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</si>
  <si>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</si>
  <si>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</si>
  <si>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</si>
  <si>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</si>
  <si>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</si>
  <si>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</si>
  <si>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</si>
  <si>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</si>
  <si>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</si>
  <si>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</si>
  <si>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</si>
  <si>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</si>
  <si>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</si>
  <si>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</si>
  <si>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</si>
  <si>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</si>
  <si>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</si>
  <si>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</si>
  <si>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</si>
  <si>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</si>
  <si>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</si>
  <si>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</si>
  <si>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</si>
  <si>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</si>
  <si>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</si>
  <si>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</si>
  <si>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</si>
  <si>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</si>
  <si>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</si>
  <si>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</si>
  <si>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</si>
  <si>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Поставка горячей воды</t>
  </si>
  <si>
    <t>СГМУП "ГТС"</t>
  </si>
  <si>
    <t>Куб.м.</t>
  </si>
  <si>
    <t>Услуги аренды</t>
  </si>
  <si>
    <t>Услуги связи (сотовая связь)</t>
  </si>
  <si>
    <t>ПАО "МТС"</t>
  </si>
  <si>
    <t>ООО "ОИС"</t>
  </si>
  <si>
    <t>Услуги почты</t>
  </si>
  <si>
    <t>ФГУП "Почта России"</t>
  </si>
  <si>
    <t>ПАО "Ростелеком"</t>
  </si>
  <si>
    <t>Услуги связи</t>
  </si>
  <si>
    <t>ООО "Сургутский программный сервис"</t>
  </si>
  <si>
    <t>Автозапчасти</t>
  </si>
  <si>
    <t>АО "Газпром межрегионгаз Север"</t>
  </si>
  <si>
    <t>тыс.куб.м.</t>
  </si>
  <si>
    <t>Технологические (эксплуатационные) потери газа</t>
  </si>
  <si>
    <t xml:space="preserve">АО Издательский дом "Новости Югры" </t>
  </si>
  <si>
    <t>Услуги информационного обеспечения</t>
  </si>
  <si>
    <t>Хозяйственные и канцелярские товары</t>
  </si>
  <si>
    <t>ООО "Офис Партнёр"</t>
  </si>
  <si>
    <t>Приобретение ГСМ</t>
  </si>
  <si>
    <t>литр</t>
  </si>
  <si>
    <t>ООО "Петролстарт"</t>
  </si>
  <si>
    <t>СГМУП "Горводоканал"</t>
  </si>
  <si>
    <t>Услуги водоотведения</t>
  </si>
  <si>
    <t>Услуги по обслуживанию, ремонту и диагностированию автотранспорта</t>
  </si>
  <si>
    <t>АО "ГазпромЭнергосбытТюмень"</t>
  </si>
  <si>
    <t>ООО "Гарант-ПроНет"</t>
  </si>
  <si>
    <t>СТРАХОВАНИЕ ГРАЖДАНСКОЙ ОТВЕТСТВЕННОСТИ ВЛАДЕЛЬЦЕВ ТРАНСПОРТНЫХ СРЕДСТВ</t>
  </si>
  <si>
    <t>Страховое общество "Сургутнефтегаз"</t>
  </si>
  <si>
    <t>Тепловая энергия</t>
  </si>
  <si>
    <t>Гкал</t>
  </si>
  <si>
    <t>человек</t>
  </si>
  <si>
    <t>ООО "АПБ"</t>
  </si>
  <si>
    <t>Услуги Техн. Обслуживания ОПС</t>
  </si>
  <si>
    <t>ООО "Атол"</t>
  </si>
  <si>
    <t>Услуги по обслуживанию, ремонту и диагностированию оборудования</t>
  </si>
  <si>
    <t>ООО "Навис"</t>
  </si>
  <si>
    <t>ООО "СтройПартнёр"</t>
  </si>
  <si>
    <t>ЧУЗ КБ РЖД-Медицина</t>
  </si>
  <si>
    <t>Услуги медицинских осмотров</t>
  </si>
  <si>
    <t>ИП Банных С.В.</t>
  </si>
  <si>
    <t>ООО "Премиум Ойл"</t>
  </si>
  <si>
    <t>АО "Югра-Экология"</t>
  </si>
  <si>
    <t>куб.метр</t>
  </si>
  <si>
    <t>Вывоз ТБО</t>
  </si>
  <si>
    <t>июнь 2020 г.</t>
  </si>
  <si>
    <t>* Информация представлена при наличии документов по состоянию на 08.07.2020</t>
  </si>
  <si>
    <t>ООО АКБ "Сервис Плюс"</t>
  </si>
  <si>
    <t>№ УТ-195 от 31.05.2020</t>
  </si>
  <si>
    <t>№ 385 от 31.05.2020</t>
  </si>
  <si>
    <t>№ 57386 от 31.05.2020</t>
  </si>
  <si>
    <t>ООО "АТС"</t>
  </si>
  <si>
    <t>№ 11 от 31.05.2020</t>
  </si>
  <si>
    <t>час</t>
  </si>
  <si>
    <t>Услуги автотранспорта</t>
  </si>
  <si>
    <t>№ 43 от 31.05.2020</t>
  </si>
  <si>
    <t>ООО "Валдим"</t>
  </si>
  <si>
    <t>Электроматериалы</t>
  </si>
  <si>
    <t>№ 2363 от 31.05.2020</t>
  </si>
  <si>
    <t>№ 20053100889/05 от 31.05.2020</t>
  </si>
  <si>
    <t>№ 25431 от 31.05.2020</t>
  </si>
  <si>
    <t>№ 0010520080000239/08/00000 от 31.05.2020</t>
  </si>
  <si>
    <t>ООО ПКФ "ГазСтрой"</t>
  </si>
  <si>
    <t>№ 102 от 31.05.2020</t>
  </si>
  <si>
    <t>№ 214 от 31.05.2020</t>
  </si>
  <si>
    <t>Услуги холодного водоснабжения</t>
  </si>
  <si>
    <t>№ 43500 от 31.05.2020</t>
  </si>
  <si>
    <t>№ 15100 от 31.05.2020</t>
  </si>
  <si>
    <t>№ 15099 от 31.05.2020</t>
  </si>
  <si>
    <t>ИП Дружинин К.П.</t>
  </si>
  <si>
    <t>№ 786 от 31.05.2020</t>
  </si>
  <si>
    <t>Подготовка кадров и повышение квалификации</t>
  </si>
  <si>
    <t>ООО "Западно-Сибирский ЦОК"</t>
  </si>
  <si>
    <t>№ 237 от 31.03.2020</t>
  </si>
  <si>
    <t>ИП Граховская А.В.</t>
  </si>
  <si>
    <t>№ 143 от 31.05.2020</t>
  </si>
  <si>
    <t>АО "Калуга Астрал"</t>
  </si>
  <si>
    <t>№ УТ-22997 от 31.05.2020</t>
  </si>
  <si>
    <t>№ 0010704/003613560 от 31.05.2020</t>
  </si>
  <si>
    <t>МУП "ТО УТВиВ № 1 "МО Сургутский  р-он</t>
  </si>
  <si>
    <t>№ 4569 от 31.05.2020</t>
  </si>
  <si>
    <t>№ 256 от 31.05.2020</t>
  </si>
  <si>
    <t>№ 499 от 31.05.2020</t>
  </si>
  <si>
    <t>№ 30 от 31.05.2020</t>
  </si>
  <si>
    <t>№ 29 от 31.05.2020</t>
  </si>
  <si>
    <t>№ 487 от 31.05.2020</t>
  </si>
  <si>
    <t>АО "Первый"</t>
  </si>
  <si>
    <t>№ 22443 от 31.05.2020</t>
  </si>
  <si>
    <t>№ 1229 от 31.05.2020</t>
  </si>
  <si>
    <t>№ Т053100982/073006 от 31.05.2020</t>
  </si>
  <si>
    <t>ООО ППФ "ПромСтройПуть"</t>
  </si>
  <si>
    <t>№ 132 от 31.05.2020</t>
  </si>
  <si>
    <t>№ 5450780/26812144 от 31.05.2020</t>
  </si>
  <si>
    <t>РРР № 5045682539 от 31.05.2020</t>
  </si>
  <si>
    <t>№ 14 от 31.05.2020</t>
  </si>
  <si>
    <t>№ 547 от 31.05.2020</t>
  </si>
  <si>
    <t>№9452 от 31.05.2020</t>
  </si>
  <si>
    <t>ООО "Центр Экспертиз и Энергоаудита"</t>
  </si>
  <si>
    <t>№ 50 от 31.05.2020</t>
  </si>
  <si>
    <t>№ 574 от 31.05.2020</t>
  </si>
  <si>
    <t>№ 20053101587/86/009 от 31.05.2020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</si>
</sst>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00"/>
    <numFmt numFmtId="166" formatCode="#,##0.000"/>
    <numFmt numFmtId="167" formatCode="#,##0.0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166" fontId="0" fillId="0" borderId="0" xfId="0" applyNumberForma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3"/>
  <sheetViews>
    <sheetView zoomScale="84" zoomScaleNormal="84" workbookViewId="0">
      <selection activeCell="I31" sqref="I31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3" customWidth="1"/>
    <col min="23" max="23" width="2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105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54" customFormat="1" ht="45.75" customHeight="1" x14ac:dyDescent="0.25">
      <c r="B18" s="50">
        <v>1</v>
      </c>
      <c r="C18" s="51">
        <v>43982</v>
      </c>
      <c r="D18" s="50" t="s">
        <v>52</v>
      </c>
      <c r="E18" s="50" t="s">
        <v>52</v>
      </c>
      <c r="F18" s="50" t="s">
        <v>52</v>
      </c>
      <c r="G18" s="50" t="s">
        <v>52</v>
      </c>
      <c r="H18" s="50" t="s">
        <v>52</v>
      </c>
      <c r="I18" s="50" t="s">
        <v>52</v>
      </c>
      <c r="J18" s="50" t="s">
        <v>52</v>
      </c>
      <c r="K18" s="50" t="s">
        <v>52</v>
      </c>
      <c r="L18" s="50" t="s">
        <v>52</v>
      </c>
      <c r="M18" s="50" t="s">
        <v>52</v>
      </c>
      <c r="N18" s="50" t="s">
        <v>52</v>
      </c>
      <c r="O18" s="50" t="s">
        <v>53</v>
      </c>
      <c r="P18" s="50" t="s">
        <v>52</v>
      </c>
      <c r="Q18" s="50" t="s">
        <v>56</v>
      </c>
      <c r="R18" s="52">
        <f>U18/T18</f>
        <v>5.3852985656422762E-3</v>
      </c>
      <c r="S18" s="50" t="s">
        <v>57</v>
      </c>
      <c r="T18" s="67">
        <v>4893.5888600622411</v>
      </c>
      <c r="U18" s="67">
        <v>26.353437068936209</v>
      </c>
      <c r="V18" s="53" t="s">
        <v>55</v>
      </c>
      <c r="W18" s="50" t="s">
        <v>119</v>
      </c>
    </row>
    <row r="19" spans="2:23" s="54" customFormat="1" ht="60" customHeight="1" x14ac:dyDescent="0.25">
      <c r="B19" s="50">
        <v>2</v>
      </c>
      <c r="C19" s="51">
        <v>43982</v>
      </c>
      <c r="D19" s="50" t="s">
        <v>52</v>
      </c>
      <c r="E19" s="50" t="s">
        <v>52</v>
      </c>
      <c r="F19" s="50" t="s">
        <v>52</v>
      </c>
      <c r="G19" s="50" t="s">
        <v>52</v>
      </c>
      <c r="H19" s="50" t="s">
        <v>52</v>
      </c>
      <c r="I19" s="50" t="s">
        <v>52</v>
      </c>
      <c r="J19" s="50" t="s">
        <v>52</v>
      </c>
      <c r="K19" s="50" t="s">
        <v>52</v>
      </c>
      <c r="L19" s="50" t="s">
        <v>52</v>
      </c>
      <c r="M19" s="50" t="s">
        <v>52</v>
      </c>
      <c r="N19" s="50" t="s">
        <v>52</v>
      </c>
      <c r="O19" s="50" t="s">
        <v>53</v>
      </c>
      <c r="P19" s="50" t="s">
        <v>52</v>
      </c>
      <c r="Q19" s="50" t="s">
        <v>56</v>
      </c>
      <c r="R19" s="52">
        <f>U19/T19</f>
        <v>6.0848983739837399E-3</v>
      </c>
      <c r="S19" s="50" t="s">
        <v>57</v>
      </c>
      <c r="T19" s="67">
        <v>492</v>
      </c>
      <c r="U19" s="75">
        <v>2.99377</v>
      </c>
      <c r="V19" s="53" t="s">
        <v>85</v>
      </c>
      <c r="W19" s="50" t="s">
        <v>121</v>
      </c>
    </row>
    <row r="20" spans="2:23" s="20" customFormat="1" x14ac:dyDescent="0.25"/>
    <row r="21" spans="2:23" s="20" customFormat="1" x14ac:dyDescent="0.25"/>
    <row r="22" spans="2:23" s="20" customFormat="1" x14ac:dyDescent="0.25">
      <c r="B22" s="20" t="s">
        <v>106</v>
      </c>
      <c r="T22" s="38"/>
      <c r="U22" s="38"/>
    </row>
    <row r="23" spans="2:23" s="20" customFormat="1" ht="15.75" x14ac:dyDescent="0.25">
      <c r="R23" s="17"/>
      <c r="S23" s="33"/>
      <c r="T23" s="38"/>
      <c r="U23" s="38"/>
    </row>
    <row r="24" spans="2:23" s="20" customFormat="1" ht="15.75" x14ac:dyDescent="0.25">
      <c r="S24" s="34"/>
      <c r="T24" s="25"/>
      <c r="U24" s="25"/>
    </row>
    <row r="25" spans="2:23" s="20" customFormat="1" ht="15.75" x14ac:dyDescent="0.25">
      <c r="S25" s="34"/>
      <c r="T25" s="35"/>
      <c r="U25" s="35"/>
    </row>
    <row r="26" spans="2:23" s="20" customFormat="1" x14ac:dyDescent="0.25">
      <c r="S26" s="32"/>
      <c r="T26" s="45"/>
      <c r="U26" s="45"/>
    </row>
    <row r="27" spans="2:23" s="20" customFormat="1" x14ac:dyDescent="0.25">
      <c r="S27" s="32"/>
      <c r="T27" s="40"/>
      <c r="U27" s="40"/>
    </row>
    <row r="28" spans="2:23" x14ac:dyDescent="0.25">
      <c r="S28" s="16"/>
      <c r="T28" s="36"/>
      <c r="U28" s="36"/>
    </row>
    <row r="29" spans="2:23" x14ac:dyDescent="0.25">
      <c r="T29" s="41"/>
      <c r="U29" s="41"/>
    </row>
    <row r="30" spans="2:23" x14ac:dyDescent="0.25">
      <c r="S30" s="15"/>
      <c r="T30" s="41"/>
      <c r="U30" s="41"/>
    </row>
    <row r="31" spans="2:23" x14ac:dyDescent="0.25">
      <c r="S31" s="15"/>
      <c r="T31" s="42"/>
      <c r="U31" s="43"/>
    </row>
    <row r="32" spans="2:23" x14ac:dyDescent="0.25">
      <c r="S32" s="15"/>
      <c r="T32" s="29"/>
      <c r="U32" s="29"/>
    </row>
    <row r="33" spans="20:21" x14ac:dyDescent="0.25">
      <c r="T33" s="24"/>
      <c r="U33" s="2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7"/>
  <sheetViews>
    <sheetView topLeftCell="A2" zoomScale="77" zoomScaleNormal="77" workbookViewId="0">
      <pane xSplit="3" ySplit="16" topLeftCell="D33" activePane="bottomRight" state="frozen"/>
      <selection activeCell="A2" sqref="A2"/>
      <selection pane="topRight" activeCell="D2" sqref="D2"/>
      <selection pane="bottomLeft" activeCell="A18" sqref="A18"/>
      <selection pane="bottomRight" activeCell="I34" sqref="I34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4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0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63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54" customFormat="1" ht="30" customHeight="1" x14ac:dyDescent="0.25">
      <c r="B18" s="50">
        <v>1</v>
      </c>
      <c r="C18" s="61">
        <v>43982</v>
      </c>
      <c r="D18" s="50" t="s">
        <v>52</v>
      </c>
      <c r="E18" s="50" t="s">
        <v>52</v>
      </c>
      <c r="F18" s="50" t="s">
        <v>52</v>
      </c>
      <c r="G18" s="50" t="s">
        <v>52</v>
      </c>
      <c r="H18" s="50" t="s">
        <v>52</v>
      </c>
      <c r="I18" s="50" t="s">
        <v>52</v>
      </c>
      <c r="J18" s="50" t="s">
        <v>52</v>
      </c>
      <c r="K18" s="50" t="s">
        <v>52</v>
      </c>
      <c r="L18" s="50" t="s">
        <v>52</v>
      </c>
      <c r="M18" s="50" t="s">
        <v>52</v>
      </c>
      <c r="N18" s="50" t="s">
        <v>52</v>
      </c>
      <c r="O18" s="50" t="s">
        <v>53</v>
      </c>
      <c r="P18" s="50" t="s">
        <v>52</v>
      </c>
      <c r="Q18" s="53" t="s">
        <v>104</v>
      </c>
      <c r="R18" s="57">
        <f t="shared" ref="R18:R31" si="0">U18/T18</f>
        <v>0.6975116883116883</v>
      </c>
      <c r="S18" s="50" t="s">
        <v>103</v>
      </c>
      <c r="T18" s="50">
        <v>15.4</v>
      </c>
      <c r="U18" s="57">
        <v>10.741680000000001</v>
      </c>
      <c r="V18" s="53" t="s">
        <v>102</v>
      </c>
      <c r="W18" s="53" t="s">
        <v>160</v>
      </c>
    </row>
    <row r="19" spans="2:23" s="54" customFormat="1" ht="23.25" customHeight="1" x14ac:dyDescent="0.25">
      <c r="B19" s="50">
        <v>2</v>
      </c>
      <c r="C19" s="61">
        <v>43982</v>
      </c>
      <c r="D19" s="50" t="s">
        <v>52</v>
      </c>
      <c r="E19" s="50" t="s">
        <v>52</v>
      </c>
      <c r="F19" s="50" t="s">
        <v>52</v>
      </c>
      <c r="G19" s="50" t="s">
        <v>52</v>
      </c>
      <c r="H19" s="50" t="s">
        <v>52</v>
      </c>
      <c r="I19" s="50" t="s">
        <v>52</v>
      </c>
      <c r="J19" s="50" t="s">
        <v>52</v>
      </c>
      <c r="K19" s="50" t="s">
        <v>52</v>
      </c>
      <c r="L19" s="50" t="s">
        <v>52</v>
      </c>
      <c r="M19" s="50" t="s">
        <v>52</v>
      </c>
      <c r="N19" s="50" t="s">
        <v>52</v>
      </c>
      <c r="O19" s="50" t="s">
        <v>53</v>
      </c>
      <c r="P19" s="50" t="s">
        <v>52</v>
      </c>
      <c r="Q19" s="53" t="s">
        <v>93</v>
      </c>
      <c r="R19" s="57">
        <f t="shared" si="0"/>
        <v>9.0210000000000008</v>
      </c>
      <c r="S19" s="50" t="s">
        <v>51</v>
      </c>
      <c r="T19" s="50">
        <v>1</v>
      </c>
      <c r="U19" s="57">
        <v>9.0210000000000008</v>
      </c>
      <c r="V19" s="53" t="s">
        <v>92</v>
      </c>
      <c r="W19" s="53" t="s">
        <v>109</v>
      </c>
    </row>
    <row r="20" spans="2:23" s="60" customFormat="1" ht="15.75" x14ac:dyDescent="0.25">
      <c r="B20" s="50">
        <v>3</v>
      </c>
      <c r="C20" s="61">
        <v>43982</v>
      </c>
      <c r="D20" s="50" t="s">
        <v>52</v>
      </c>
      <c r="E20" s="50" t="s">
        <v>52</v>
      </c>
      <c r="F20" s="50" t="s">
        <v>52</v>
      </c>
      <c r="G20" s="50" t="s">
        <v>52</v>
      </c>
      <c r="H20" s="50" t="s">
        <v>52</v>
      </c>
      <c r="I20" s="50" t="s">
        <v>52</v>
      </c>
      <c r="J20" s="50" t="s">
        <v>52</v>
      </c>
      <c r="K20" s="50" t="s">
        <v>52</v>
      </c>
      <c r="L20" s="50" t="s">
        <v>52</v>
      </c>
      <c r="M20" s="50" t="s">
        <v>52</v>
      </c>
      <c r="N20" s="50" t="s">
        <v>52</v>
      </c>
      <c r="O20" s="50" t="s">
        <v>53</v>
      </c>
      <c r="P20" s="50" t="s">
        <v>52</v>
      </c>
      <c r="Q20" s="70" t="s">
        <v>59</v>
      </c>
      <c r="R20" s="71">
        <f t="shared" si="0"/>
        <v>0.23876019575856444</v>
      </c>
      <c r="S20" s="63" t="s">
        <v>90</v>
      </c>
      <c r="T20" s="71">
        <v>6.13</v>
      </c>
      <c r="U20" s="72">
        <v>1.4636</v>
      </c>
      <c r="V20" s="46" t="s">
        <v>60</v>
      </c>
      <c r="W20" s="73" t="s">
        <v>127</v>
      </c>
    </row>
    <row r="21" spans="2:23" s="60" customFormat="1" ht="15.75" x14ac:dyDescent="0.25">
      <c r="B21" s="50">
        <v>4</v>
      </c>
      <c r="C21" s="51">
        <v>43982</v>
      </c>
      <c r="D21" s="50" t="s">
        <v>52</v>
      </c>
      <c r="E21" s="50" t="s">
        <v>52</v>
      </c>
      <c r="F21" s="50" t="s">
        <v>52</v>
      </c>
      <c r="G21" s="50" t="s">
        <v>52</v>
      </c>
      <c r="H21" s="50" t="s">
        <v>52</v>
      </c>
      <c r="I21" s="50" t="s">
        <v>52</v>
      </c>
      <c r="J21" s="50" t="s">
        <v>52</v>
      </c>
      <c r="K21" s="50" t="s">
        <v>52</v>
      </c>
      <c r="L21" s="50" t="s">
        <v>52</v>
      </c>
      <c r="M21" s="50" t="s">
        <v>52</v>
      </c>
      <c r="N21" s="50" t="s">
        <v>52</v>
      </c>
      <c r="O21" s="50" t="s">
        <v>53</v>
      </c>
      <c r="P21" s="50" t="s">
        <v>52</v>
      </c>
      <c r="Q21" s="70" t="s">
        <v>89</v>
      </c>
      <c r="R21" s="71">
        <f t="shared" si="0"/>
        <v>1.811936557587424</v>
      </c>
      <c r="S21" s="63" t="s">
        <v>90</v>
      </c>
      <c r="T21" s="71">
        <v>9.9743999999999993</v>
      </c>
      <c r="U21" s="72">
        <v>18.072980000000001</v>
      </c>
      <c r="V21" s="46" t="s">
        <v>60</v>
      </c>
      <c r="W21" s="73" t="s">
        <v>128</v>
      </c>
    </row>
    <row r="22" spans="2:23" s="60" customFormat="1" ht="15.75" x14ac:dyDescent="0.25">
      <c r="B22" s="50">
        <v>5</v>
      </c>
      <c r="C22" s="61">
        <v>43982</v>
      </c>
      <c r="D22" s="50" t="s">
        <v>52</v>
      </c>
      <c r="E22" s="50" t="s">
        <v>52</v>
      </c>
      <c r="F22" s="50" t="s">
        <v>52</v>
      </c>
      <c r="G22" s="50" t="s">
        <v>52</v>
      </c>
      <c r="H22" s="50" t="s">
        <v>52</v>
      </c>
      <c r="I22" s="50" t="s">
        <v>52</v>
      </c>
      <c r="J22" s="50" t="s">
        <v>52</v>
      </c>
      <c r="K22" s="50" t="s">
        <v>52</v>
      </c>
      <c r="L22" s="50" t="s">
        <v>52</v>
      </c>
      <c r="M22" s="50" t="s">
        <v>52</v>
      </c>
      <c r="N22" s="50" t="s">
        <v>52</v>
      </c>
      <c r="O22" s="50" t="s">
        <v>53</v>
      </c>
      <c r="P22" s="50" t="s">
        <v>52</v>
      </c>
      <c r="Q22" s="70" t="s">
        <v>125</v>
      </c>
      <c r="R22" s="71">
        <f t="shared" ref="R22" si="1">U22/T22</f>
        <v>4.6332065906210397E-2</v>
      </c>
      <c r="S22" s="63" t="s">
        <v>61</v>
      </c>
      <c r="T22" s="74">
        <v>31.56</v>
      </c>
      <c r="U22" s="72">
        <v>1.46224</v>
      </c>
      <c r="V22" s="73" t="s">
        <v>82</v>
      </c>
      <c r="W22" s="73" t="s">
        <v>126</v>
      </c>
    </row>
    <row r="23" spans="2:23" s="60" customFormat="1" ht="15.75" x14ac:dyDescent="0.25">
      <c r="B23" s="50">
        <v>6</v>
      </c>
      <c r="C23" s="61">
        <v>43982</v>
      </c>
      <c r="D23" s="50" t="s">
        <v>52</v>
      </c>
      <c r="E23" s="50" t="s">
        <v>52</v>
      </c>
      <c r="F23" s="50" t="s">
        <v>52</v>
      </c>
      <c r="G23" s="50" t="s">
        <v>52</v>
      </c>
      <c r="H23" s="50" t="s">
        <v>52</v>
      </c>
      <c r="I23" s="50" t="s">
        <v>52</v>
      </c>
      <c r="J23" s="50" t="s">
        <v>52</v>
      </c>
      <c r="K23" s="50" t="s">
        <v>52</v>
      </c>
      <c r="L23" s="50" t="s">
        <v>52</v>
      </c>
      <c r="M23" s="50" t="s">
        <v>52</v>
      </c>
      <c r="N23" s="50" t="s">
        <v>52</v>
      </c>
      <c r="O23" s="50" t="s">
        <v>53</v>
      </c>
      <c r="P23" s="50" t="s">
        <v>52</v>
      </c>
      <c r="Q23" s="70" t="s">
        <v>83</v>
      </c>
      <c r="R23" s="71">
        <f t="shared" si="0"/>
        <v>5.0268240912708949E-2</v>
      </c>
      <c r="S23" s="63" t="s">
        <v>61</v>
      </c>
      <c r="T23" s="74">
        <f>31.56+6.13</f>
        <v>37.69</v>
      </c>
      <c r="U23" s="72">
        <v>1.8946100000000001</v>
      </c>
      <c r="V23" s="73" t="s">
        <v>82</v>
      </c>
      <c r="W23" s="73" t="s">
        <v>126</v>
      </c>
    </row>
    <row r="24" spans="2:23" s="60" customFormat="1" ht="19.5" customHeight="1" x14ac:dyDescent="0.25">
      <c r="B24" s="50">
        <v>7</v>
      </c>
      <c r="C24" s="61">
        <v>43982</v>
      </c>
      <c r="D24" s="50" t="s">
        <v>52</v>
      </c>
      <c r="E24" s="50" t="s">
        <v>52</v>
      </c>
      <c r="F24" s="50" t="s">
        <v>52</v>
      </c>
      <c r="G24" s="50" t="s">
        <v>52</v>
      </c>
      <c r="H24" s="50" t="s">
        <v>52</v>
      </c>
      <c r="I24" s="50" t="s">
        <v>52</v>
      </c>
      <c r="J24" s="50" t="s">
        <v>52</v>
      </c>
      <c r="K24" s="50" t="s">
        <v>52</v>
      </c>
      <c r="L24" s="50" t="s">
        <v>52</v>
      </c>
      <c r="M24" s="50" t="s">
        <v>52</v>
      </c>
      <c r="N24" s="50" t="s">
        <v>52</v>
      </c>
      <c r="O24" s="50" t="s">
        <v>53</v>
      </c>
      <c r="P24" s="50" t="s">
        <v>52</v>
      </c>
      <c r="Q24" s="59" t="s">
        <v>62</v>
      </c>
      <c r="R24" s="58">
        <f t="shared" si="0"/>
        <v>3</v>
      </c>
      <c r="S24" s="50" t="s">
        <v>54</v>
      </c>
      <c r="T24" s="63">
        <v>1</v>
      </c>
      <c r="U24" s="44">
        <v>3</v>
      </c>
      <c r="V24" s="68" t="s">
        <v>100</v>
      </c>
      <c r="W24" s="68" t="s">
        <v>115</v>
      </c>
    </row>
    <row r="25" spans="2:23" s="60" customFormat="1" ht="22.5" customHeight="1" x14ac:dyDescent="0.25">
      <c r="B25" s="50">
        <v>8</v>
      </c>
      <c r="C25" s="61">
        <v>43982</v>
      </c>
      <c r="D25" s="50" t="s">
        <v>52</v>
      </c>
      <c r="E25" s="50" t="s">
        <v>52</v>
      </c>
      <c r="F25" s="50" t="s">
        <v>52</v>
      </c>
      <c r="G25" s="50" t="s">
        <v>52</v>
      </c>
      <c r="H25" s="50" t="s">
        <v>52</v>
      </c>
      <c r="I25" s="50" t="s">
        <v>52</v>
      </c>
      <c r="J25" s="50" t="s">
        <v>52</v>
      </c>
      <c r="K25" s="50" t="s">
        <v>52</v>
      </c>
      <c r="L25" s="50" t="s">
        <v>52</v>
      </c>
      <c r="M25" s="50" t="s">
        <v>52</v>
      </c>
      <c r="N25" s="50" t="s">
        <v>52</v>
      </c>
      <c r="O25" s="50" t="s">
        <v>53</v>
      </c>
      <c r="P25" s="50" t="s">
        <v>52</v>
      </c>
      <c r="Q25" s="59" t="s">
        <v>62</v>
      </c>
      <c r="R25" s="58">
        <f t="shared" ref="R25:R27" si="2">U25/T25</f>
        <v>5</v>
      </c>
      <c r="S25" s="50" t="s">
        <v>54</v>
      </c>
      <c r="T25" s="63">
        <v>1</v>
      </c>
      <c r="U25" s="44">
        <v>5</v>
      </c>
      <c r="V25" s="68" t="s">
        <v>150</v>
      </c>
      <c r="W25" s="68" t="s">
        <v>151</v>
      </c>
    </row>
    <row r="26" spans="2:23" s="54" customFormat="1" ht="34.5" customHeight="1" x14ac:dyDescent="0.25">
      <c r="B26" s="50">
        <v>9</v>
      </c>
      <c r="C26" s="61">
        <v>43982</v>
      </c>
      <c r="D26" s="50" t="s">
        <v>52</v>
      </c>
      <c r="E26" s="50" t="s">
        <v>52</v>
      </c>
      <c r="F26" s="50" t="s">
        <v>52</v>
      </c>
      <c r="G26" s="50" t="s">
        <v>52</v>
      </c>
      <c r="H26" s="50" t="s">
        <v>52</v>
      </c>
      <c r="I26" s="50" t="s">
        <v>52</v>
      </c>
      <c r="J26" s="50" t="s">
        <v>52</v>
      </c>
      <c r="K26" s="50" t="s">
        <v>52</v>
      </c>
      <c r="L26" s="50" t="s">
        <v>52</v>
      </c>
      <c r="M26" s="50" t="s">
        <v>52</v>
      </c>
      <c r="N26" s="50" t="s">
        <v>52</v>
      </c>
      <c r="O26" s="50" t="s">
        <v>53</v>
      </c>
      <c r="P26" s="50" t="s">
        <v>52</v>
      </c>
      <c r="Q26" s="59" t="s">
        <v>62</v>
      </c>
      <c r="R26" s="58">
        <f t="shared" ref="R26" si="3">U26/T26</f>
        <v>53.027900000000002</v>
      </c>
      <c r="S26" s="50" t="s">
        <v>54</v>
      </c>
      <c r="T26" s="63">
        <v>1</v>
      </c>
      <c r="U26" s="58">
        <v>53.027900000000002</v>
      </c>
      <c r="V26" s="53" t="s">
        <v>139</v>
      </c>
      <c r="W26" s="68" t="s">
        <v>140</v>
      </c>
    </row>
    <row r="27" spans="2:23" s="54" customFormat="1" ht="27.75" customHeight="1" x14ac:dyDescent="0.25">
      <c r="B27" s="50">
        <v>10</v>
      </c>
      <c r="C27" s="61">
        <v>43982</v>
      </c>
      <c r="D27" s="50" t="s">
        <v>52</v>
      </c>
      <c r="E27" s="50" t="s">
        <v>52</v>
      </c>
      <c r="F27" s="50" t="s">
        <v>52</v>
      </c>
      <c r="G27" s="50" t="s">
        <v>52</v>
      </c>
      <c r="H27" s="50" t="s">
        <v>52</v>
      </c>
      <c r="I27" s="50" t="s">
        <v>52</v>
      </c>
      <c r="J27" s="50" t="s">
        <v>52</v>
      </c>
      <c r="K27" s="50" t="s">
        <v>52</v>
      </c>
      <c r="L27" s="50" t="s">
        <v>52</v>
      </c>
      <c r="M27" s="50" t="s">
        <v>52</v>
      </c>
      <c r="N27" s="50" t="s">
        <v>52</v>
      </c>
      <c r="O27" s="50" t="s">
        <v>53</v>
      </c>
      <c r="P27" s="50" t="s">
        <v>52</v>
      </c>
      <c r="Q27" s="59" t="s">
        <v>62</v>
      </c>
      <c r="R27" s="58">
        <f t="shared" si="2"/>
        <v>5</v>
      </c>
      <c r="S27" s="50" t="s">
        <v>54</v>
      </c>
      <c r="T27" s="63">
        <v>1</v>
      </c>
      <c r="U27" s="58">
        <v>5</v>
      </c>
      <c r="V27" s="53" t="s">
        <v>134</v>
      </c>
      <c r="W27" s="68" t="s">
        <v>135</v>
      </c>
    </row>
    <row r="28" spans="2:23" s="54" customFormat="1" ht="49.5" customHeight="1" x14ac:dyDescent="0.25">
      <c r="B28" s="50">
        <v>11</v>
      </c>
      <c r="C28" s="61">
        <v>43982</v>
      </c>
      <c r="D28" s="50" t="s">
        <v>52</v>
      </c>
      <c r="E28" s="50" t="s">
        <v>52</v>
      </c>
      <c r="F28" s="50" t="s">
        <v>52</v>
      </c>
      <c r="G28" s="50" t="s">
        <v>52</v>
      </c>
      <c r="H28" s="50" t="s">
        <v>52</v>
      </c>
      <c r="I28" s="50" t="s">
        <v>52</v>
      </c>
      <c r="J28" s="50" t="s">
        <v>52</v>
      </c>
      <c r="K28" s="50" t="s">
        <v>52</v>
      </c>
      <c r="L28" s="50" t="s">
        <v>52</v>
      </c>
      <c r="M28" s="50" t="s">
        <v>52</v>
      </c>
      <c r="N28" s="50" t="s">
        <v>52</v>
      </c>
      <c r="O28" s="50" t="s">
        <v>53</v>
      </c>
      <c r="P28" s="50" t="s">
        <v>52</v>
      </c>
      <c r="Q28" s="53" t="s">
        <v>95</v>
      </c>
      <c r="R28" s="58">
        <f t="shared" ref="R28" si="4">U28/T28</f>
        <v>9</v>
      </c>
      <c r="S28" s="50" t="s">
        <v>51</v>
      </c>
      <c r="T28" s="63">
        <v>15</v>
      </c>
      <c r="U28" s="58">
        <v>135</v>
      </c>
      <c r="V28" s="53" t="s">
        <v>157</v>
      </c>
      <c r="W28" s="68" t="s">
        <v>158</v>
      </c>
    </row>
    <row r="29" spans="2:23" s="54" customFormat="1" ht="35.25" customHeight="1" x14ac:dyDescent="0.25">
      <c r="B29" s="50">
        <v>12</v>
      </c>
      <c r="C29" s="61">
        <v>43982</v>
      </c>
      <c r="D29" s="50" t="s">
        <v>52</v>
      </c>
      <c r="E29" s="50" t="s">
        <v>52</v>
      </c>
      <c r="F29" s="50" t="s">
        <v>52</v>
      </c>
      <c r="G29" s="50" t="s">
        <v>52</v>
      </c>
      <c r="H29" s="50" t="s">
        <v>52</v>
      </c>
      <c r="I29" s="50" t="s">
        <v>52</v>
      </c>
      <c r="J29" s="50" t="s">
        <v>52</v>
      </c>
      <c r="K29" s="50" t="s">
        <v>52</v>
      </c>
      <c r="L29" s="50" t="s">
        <v>52</v>
      </c>
      <c r="M29" s="50" t="s">
        <v>52</v>
      </c>
      <c r="N29" s="50" t="s">
        <v>52</v>
      </c>
      <c r="O29" s="50" t="s">
        <v>53</v>
      </c>
      <c r="P29" s="50" t="s">
        <v>52</v>
      </c>
      <c r="Q29" s="62" t="s">
        <v>76</v>
      </c>
      <c r="R29" s="58">
        <f t="shared" si="0"/>
        <v>42.07358</v>
      </c>
      <c r="S29" s="50" t="s">
        <v>51</v>
      </c>
      <c r="T29" s="63">
        <v>1</v>
      </c>
      <c r="U29" s="58">
        <v>42.07358</v>
      </c>
      <c r="V29" s="53" t="s">
        <v>75</v>
      </c>
      <c r="W29" s="68" t="s">
        <v>142</v>
      </c>
    </row>
    <row r="30" spans="2:23" s="54" customFormat="1" ht="31.5" x14ac:dyDescent="0.25">
      <c r="B30" s="50">
        <v>13</v>
      </c>
      <c r="C30" s="61">
        <v>43982</v>
      </c>
      <c r="D30" s="50" t="s">
        <v>52</v>
      </c>
      <c r="E30" s="50" t="s">
        <v>52</v>
      </c>
      <c r="F30" s="50" t="s">
        <v>52</v>
      </c>
      <c r="G30" s="50" t="s">
        <v>52</v>
      </c>
      <c r="H30" s="50" t="s">
        <v>52</v>
      </c>
      <c r="I30" s="50" t="s">
        <v>52</v>
      </c>
      <c r="J30" s="50" t="s">
        <v>52</v>
      </c>
      <c r="K30" s="50" t="s">
        <v>52</v>
      </c>
      <c r="L30" s="50" t="s">
        <v>52</v>
      </c>
      <c r="M30" s="50" t="s">
        <v>52</v>
      </c>
      <c r="N30" s="50" t="s">
        <v>52</v>
      </c>
      <c r="O30" s="50" t="s">
        <v>53</v>
      </c>
      <c r="P30" s="50" t="s">
        <v>52</v>
      </c>
      <c r="Q30" s="59" t="s">
        <v>63</v>
      </c>
      <c r="R30" s="58">
        <f t="shared" si="0"/>
        <v>17.253630000000001</v>
      </c>
      <c r="S30" s="50" t="s">
        <v>54</v>
      </c>
      <c r="T30" s="63">
        <v>1</v>
      </c>
      <c r="U30" s="58">
        <f>7.37737+9.87626</f>
        <v>17.253630000000001</v>
      </c>
      <c r="V30" s="59" t="s">
        <v>64</v>
      </c>
      <c r="W30" s="62" t="s">
        <v>138</v>
      </c>
    </row>
    <row r="31" spans="2:23" s="54" customFormat="1" ht="23.25" customHeight="1" x14ac:dyDescent="0.25">
      <c r="B31" s="50">
        <v>14</v>
      </c>
      <c r="C31" s="61">
        <v>43982</v>
      </c>
      <c r="D31" s="50" t="s">
        <v>52</v>
      </c>
      <c r="E31" s="50" t="s">
        <v>52</v>
      </c>
      <c r="F31" s="50" t="s">
        <v>52</v>
      </c>
      <c r="G31" s="50" t="s">
        <v>52</v>
      </c>
      <c r="H31" s="50" t="s">
        <v>52</v>
      </c>
      <c r="I31" s="50" t="s">
        <v>52</v>
      </c>
      <c r="J31" s="50" t="s">
        <v>52</v>
      </c>
      <c r="K31" s="50" t="s">
        <v>52</v>
      </c>
      <c r="L31" s="50" t="s">
        <v>52</v>
      </c>
      <c r="M31" s="50" t="s">
        <v>52</v>
      </c>
      <c r="N31" s="50" t="s">
        <v>52</v>
      </c>
      <c r="O31" s="50" t="s">
        <v>53</v>
      </c>
      <c r="P31" s="50" t="s">
        <v>52</v>
      </c>
      <c r="Q31" s="62" t="s">
        <v>114</v>
      </c>
      <c r="R31" s="58">
        <f t="shared" si="0"/>
        <v>483.4</v>
      </c>
      <c r="S31" s="50" t="s">
        <v>54</v>
      </c>
      <c r="T31" s="63">
        <v>1</v>
      </c>
      <c r="U31" s="58">
        <v>483.4</v>
      </c>
      <c r="V31" s="59" t="s">
        <v>65</v>
      </c>
      <c r="W31" s="59" t="s">
        <v>144</v>
      </c>
    </row>
    <row r="32" spans="2:23" s="54" customFormat="1" ht="50.25" customHeight="1" x14ac:dyDescent="0.25">
      <c r="B32" s="50">
        <v>15</v>
      </c>
      <c r="C32" s="61">
        <v>43982</v>
      </c>
      <c r="D32" s="50" t="s">
        <v>52</v>
      </c>
      <c r="E32" s="50" t="s">
        <v>52</v>
      </c>
      <c r="F32" s="50" t="s">
        <v>52</v>
      </c>
      <c r="G32" s="50" t="s">
        <v>52</v>
      </c>
      <c r="H32" s="50" t="s">
        <v>52</v>
      </c>
      <c r="I32" s="50" t="s">
        <v>52</v>
      </c>
      <c r="J32" s="50" t="s">
        <v>52</v>
      </c>
      <c r="K32" s="50" t="s">
        <v>52</v>
      </c>
      <c r="L32" s="50" t="s">
        <v>52</v>
      </c>
      <c r="M32" s="50" t="s">
        <v>52</v>
      </c>
      <c r="N32" s="50" t="s">
        <v>52</v>
      </c>
      <c r="O32" s="50" t="s">
        <v>53</v>
      </c>
      <c r="P32" s="50" t="s">
        <v>52</v>
      </c>
      <c r="Q32" s="53" t="s">
        <v>84</v>
      </c>
      <c r="R32" s="58">
        <f t="shared" ref="R32" si="5">U32/T32</f>
        <v>18.059999999999999</v>
      </c>
      <c r="S32" s="50" t="s">
        <v>51</v>
      </c>
      <c r="T32" s="63">
        <v>1</v>
      </c>
      <c r="U32" s="58">
        <v>18.059999999999999</v>
      </c>
      <c r="V32" s="59" t="s">
        <v>129</v>
      </c>
      <c r="W32" s="59" t="s">
        <v>130</v>
      </c>
    </row>
    <row r="33" spans="2:23" s="54" customFormat="1" ht="15.75" x14ac:dyDescent="0.25">
      <c r="B33" s="50">
        <v>16</v>
      </c>
      <c r="C33" s="61">
        <v>43982</v>
      </c>
      <c r="D33" s="50" t="s">
        <v>52</v>
      </c>
      <c r="E33" s="50" t="s">
        <v>52</v>
      </c>
      <c r="F33" s="50" t="s">
        <v>52</v>
      </c>
      <c r="G33" s="50" t="s">
        <v>52</v>
      </c>
      <c r="H33" s="50" t="s">
        <v>52</v>
      </c>
      <c r="I33" s="50" t="s">
        <v>52</v>
      </c>
      <c r="J33" s="50" t="s">
        <v>52</v>
      </c>
      <c r="K33" s="50" t="s">
        <v>52</v>
      </c>
      <c r="L33" s="50" t="s">
        <v>52</v>
      </c>
      <c r="M33" s="50" t="s">
        <v>52</v>
      </c>
      <c r="N33" s="50" t="s">
        <v>52</v>
      </c>
      <c r="O33" s="50" t="s">
        <v>53</v>
      </c>
      <c r="P33" s="50" t="s">
        <v>52</v>
      </c>
      <c r="Q33" s="59" t="s">
        <v>62</v>
      </c>
      <c r="R33" s="58">
        <f>U33/T33</f>
        <v>150</v>
      </c>
      <c r="S33" s="50" t="s">
        <v>54</v>
      </c>
      <c r="T33" s="63">
        <v>1</v>
      </c>
      <c r="U33" s="58">
        <v>150</v>
      </c>
      <c r="V33" s="59" t="s">
        <v>65</v>
      </c>
      <c r="W33" s="59" t="s">
        <v>143</v>
      </c>
    </row>
    <row r="34" spans="2:23" s="54" customFormat="1" ht="31.5" x14ac:dyDescent="0.25">
      <c r="B34" s="50">
        <v>17</v>
      </c>
      <c r="C34" s="61">
        <v>43982</v>
      </c>
      <c r="D34" s="50" t="s">
        <v>52</v>
      </c>
      <c r="E34" s="50" t="s">
        <v>52</v>
      </c>
      <c r="F34" s="50" t="s">
        <v>52</v>
      </c>
      <c r="G34" s="50" t="s">
        <v>52</v>
      </c>
      <c r="H34" s="50" t="s">
        <v>52</v>
      </c>
      <c r="I34" s="50" t="s">
        <v>52</v>
      </c>
      <c r="J34" s="50" t="s">
        <v>52</v>
      </c>
      <c r="K34" s="50" t="s">
        <v>52</v>
      </c>
      <c r="L34" s="50" t="s">
        <v>52</v>
      </c>
      <c r="M34" s="50" t="s">
        <v>52</v>
      </c>
      <c r="N34" s="50" t="s">
        <v>52</v>
      </c>
      <c r="O34" s="50" t="s">
        <v>53</v>
      </c>
      <c r="P34" s="50" t="s">
        <v>52</v>
      </c>
      <c r="Q34" s="62" t="s">
        <v>76</v>
      </c>
      <c r="R34" s="58">
        <f t="shared" ref="R34:R35" si="6">U34/T34</f>
        <v>28.552759999999999</v>
      </c>
      <c r="S34" s="50" t="s">
        <v>54</v>
      </c>
      <c r="T34" s="63">
        <v>1</v>
      </c>
      <c r="U34" s="58">
        <v>28.552759999999999</v>
      </c>
      <c r="V34" s="59" t="s">
        <v>86</v>
      </c>
      <c r="W34" s="59" t="s">
        <v>124</v>
      </c>
    </row>
    <row r="35" spans="2:23" s="54" customFormat="1" ht="31.5" x14ac:dyDescent="0.25">
      <c r="B35" s="50">
        <v>18</v>
      </c>
      <c r="C35" s="61">
        <v>43982</v>
      </c>
      <c r="D35" s="50" t="s">
        <v>52</v>
      </c>
      <c r="E35" s="50" t="s">
        <v>52</v>
      </c>
      <c r="F35" s="50" t="s">
        <v>52</v>
      </c>
      <c r="G35" s="50" t="s">
        <v>52</v>
      </c>
      <c r="H35" s="50" t="s">
        <v>52</v>
      </c>
      <c r="I35" s="50" t="s">
        <v>52</v>
      </c>
      <c r="J35" s="50" t="s">
        <v>52</v>
      </c>
      <c r="K35" s="50" t="s">
        <v>52</v>
      </c>
      <c r="L35" s="50" t="s">
        <v>52</v>
      </c>
      <c r="M35" s="50" t="s">
        <v>52</v>
      </c>
      <c r="N35" s="50" t="s">
        <v>52</v>
      </c>
      <c r="O35" s="50" t="s">
        <v>53</v>
      </c>
      <c r="P35" s="50" t="s">
        <v>52</v>
      </c>
      <c r="Q35" s="62" t="s">
        <v>58</v>
      </c>
      <c r="R35" s="58">
        <f t="shared" si="6"/>
        <v>2.2000000000000002</v>
      </c>
      <c r="S35" s="50" t="s">
        <v>54</v>
      </c>
      <c r="T35" s="63">
        <v>1</v>
      </c>
      <c r="U35" s="58">
        <v>2.2000000000000002</v>
      </c>
      <c r="V35" s="59" t="s">
        <v>94</v>
      </c>
      <c r="W35" s="59" t="s">
        <v>110</v>
      </c>
    </row>
    <row r="36" spans="2:23" s="54" customFormat="1" ht="15.75" x14ac:dyDescent="0.25">
      <c r="B36" s="50">
        <v>19</v>
      </c>
      <c r="C36" s="61">
        <v>43982</v>
      </c>
      <c r="D36" s="50" t="s">
        <v>52</v>
      </c>
      <c r="E36" s="50" t="s">
        <v>52</v>
      </c>
      <c r="F36" s="50" t="s">
        <v>52</v>
      </c>
      <c r="G36" s="50" t="s">
        <v>52</v>
      </c>
      <c r="H36" s="50" t="s">
        <v>52</v>
      </c>
      <c r="I36" s="50" t="s">
        <v>52</v>
      </c>
      <c r="J36" s="50" t="s">
        <v>52</v>
      </c>
      <c r="K36" s="50" t="s">
        <v>52</v>
      </c>
      <c r="L36" s="50" t="s">
        <v>52</v>
      </c>
      <c r="M36" s="50" t="s">
        <v>52</v>
      </c>
      <c r="N36" s="50" t="s">
        <v>52</v>
      </c>
      <c r="O36" s="50" t="s">
        <v>53</v>
      </c>
      <c r="P36" s="50" t="s">
        <v>52</v>
      </c>
      <c r="Q36" s="62" t="s">
        <v>114</v>
      </c>
      <c r="R36" s="58">
        <f t="shared" ref="R36" si="7">U36/T36</f>
        <v>2.5</v>
      </c>
      <c r="S36" s="50" t="s">
        <v>113</v>
      </c>
      <c r="T36" s="63">
        <v>28</v>
      </c>
      <c r="U36" s="58">
        <v>70</v>
      </c>
      <c r="V36" s="59" t="s">
        <v>111</v>
      </c>
      <c r="W36" s="59" t="s">
        <v>112</v>
      </c>
    </row>
    <row r="37" spans="2:23" s="54" customFormat="1" ht="45.75" customHeight="1" x14ac:dyDescent="0.25">
      <c r="B37" s="50">
        <v>20</v>
      </c>
      <c r="C37" s="61">
        <v>43982</v>
      </c>
      <c r="D37" s="50" t="s">
        <v>52</v>
      </c>
      <c r="E37" s="50" t="s">
        <v>52</v>
      </c>
      <c r="F37" s="50" t="s">
        <v>52</v>
      </c>
      <c r="G37" s="50" t="s">
        <v>52</v>
      </c>
      <c r="H37" s="50" t="s">
        <v>52</v>
      </c>
      <c r="I37" s="50" t="s">
        <v>52</v>
      </c>
      <c r="J37" s="50" t="s">
        <v>52</v>
      </c>
      <c r="K37" s="50" t="s">
        <v>52</v>
      </c>
      <c r="L37" s="50" t="s">
        <v>52</v>
      </c>
      <c r="M37" s="50" t="s">
        <v>52</v>
      </c>
      <c r="N37" s="50" t="s">
        <v>52</v>
      </c>
      <c r="O37" s="50" t="s">
        <v>53</v>
      </c>
      <c r="P37" s="50" t="s">
        <v>52</v>
      </c>
      <c r="Q37" s="53" t="s">
        <v>95</v>
      </c>
      <c r="R37" s="58">
        <f t="shared" ref="R37" si="8">U37/T37</f>
        <v>4.8</v>
      </c>
      <c r="S37" s="50" t="s">
        <v>51</v>
      </c>
      <c r="T37" s="63">
        <v>1</v>
      </c>
      <c r="U37" s="58">
        <v>4.8</v>
      </c>
      <c r="V37" s="59" t="s">
        <v>96</v>
      </c>
      <c r="W37" s="59" t="s">
        <v>141</v>
      </c>
    </row>
    <row r="38" spans="2:23" s="54" customFormat="1" ht="31.5" x14ac:dyDescent="0.25">
      <c r="B38" s="50">
        <v>21</v>
      </c>
      <c r="C38" s="61">
        <v>43982</v>
      </c>
      <c r="D38" s="50" t="s">
        <v>52</v>
      </c>
      <c r="E38" s="50" t="s">
        <v>52</v>
      </c>
      <c r="F38" s="50" t="s">
        <v>52</v>
      </c>
      <c r="G38" s="50" t="s">
        <v>52</v>
      </c>
      <c r="H38" s="50" t="s">
        <v>52</v>
      </c>
      <c r="I38" s="50" t="s">
        <v>52</v>
      </c>
      <c r="J38" s="50" t="s">
        <v>52</v>
      </c>
      <c r="K38" s="50" t="s">
        <v>52</v>
      </c>
      <c r="L38" s="50" t="s">
        <v>52</v>
      </c>
      <c r="M38" s="50" t="s">
        <v>52</v>
      </c>
      <c r="N38" s="50" t="s">
        <v>52</v>
      </c>
      <c r="O38" s="50" t="s">
        <v>53</v>
      </c>
      <c r="P38" s="50" t="s">
        <v>52</v>
      </c>
      <c r="Q38" s="59" t="s">
        <v>66</v>
      </c>
      <c r="R38" s="58">
        <f t="shared" ref="R38:R42" si="9">U38/T38</f>
        <v>0.49678794117647057</v>
      </c>
      <c r="S38" s="50" t="s">
        <v>54</v>
      </c>
      <c r="T38" s="63">
        <v>34</v>
      </c>
      <c r="U38" s="58">
        <v>16.890789999999999</v>
      </c>
      <c r="V38" s="59" t="s">
        <v>67</v>
      </c>
      <c r="W38" s="62" t="s">
        <v>149</v>
      </c>
    </row>
    <row r="39" spans="2:23" s="54" customFormat="1" ht="31.5" x14ac:dyDescent="0.25">
      <c r="B39" s="50">
        <v>22</v>
      </c>
      <c r="C39" s="61">
        <v>43982</v>
      </c>
      <c r="D39" s="50" t="s">
        <v>52</v>
      </c>
      <c r="E39" s="50" t="s">
        <v>52</v>
      </c>
      <c r="F39" s="50" t="s">
        <v>52</v>
      </c>
      <c r="G39" s="50" t="s">
        <v>52</v>
      </c>
      <c r="H39" s="50" t="s">
        <v>52</v>
      </c>
      <c r="I39" s="50" t="s">
        <v>52</v>
      </c>
      <c r="J39" s="50" t="s">
        <v>52</v>
      </c>
      <c r="K39" s="50" t="s">
        <v>52</v>
      </c>
      <c r="L39" s="50" t="s">
        <v>52</v>
      </c>
      <c r="M39" s="50" t="s">
        <v>52</v>
      </c>
      <c r="N39" s="50" t="s">
        <v>52</v>
      </c>
      <c r="O39" s="50" t="s">
        <v>53</v>
      </c>
      <c r="P39" s="50" t="s">
        <v>52</v>
      </c>
      <c r="Q39" s="59" t="s">
        <v>69</v>
      </c>
      <c r="R39" s="58">
        <f t="shared" si="9"/>
        <v>29.375620000000001</v>
      </c>
      <c r="S39" s="50" t="s">
        <v>54</v>
      </c>
      <c r="T39" s="63">
        <v>1</v>
      </c>
      <c r="U39" s="58">
        <v>29.375620000000001</v>
      </c>
      <c r="V39" s="59" t="s">
        <v>68</v>
      </c>
      <c r="W39" s="62" t="s">
        <v>152</v>
      </c>
    </row>
    <row r="40" spans="2:23" s="54" customFormat="1" ht="31.5" x14ac:dyDescent="0.25">
      <c r="B40" s="50">
        <v>23</v>
      </c>
      <c r="C40" s="61">
        <v>43921</v>
      </c>
      <c r="D40" s="50" t="s">
        <v>52</v>
      </c>
      <c r="E40" s="50" t="s">
        <v>52</v>
      </c>
      <c r="F40" s="50" t="s">
        <v>52</v>
      </c>
      <c r="G40" s="50" t="s">
        <v>52</v>
      </c>
      <c r="H40" s="50" t="s">
        <v>52</v>
      </c>
      <c r="I40" s="50" t="s">
        <v>52</v>
      </c>
      <c r="J40" s="50" t="s">
        <v>52</v>
      </c>
      <c r="K40" s="50" t="s">
        <v>52</v>
      </c>
      <c r="L40" s="50" t="s">
        <v>52</v>
      </c>
      <c r="M40" s="50" t="s">
        <v>52</v>
      </c>
      <c r="N40" s="50" t="s">
        <v>52</v>
      </c>
      <c r="O40" s="50" t="s">
        <v>53</v>
      </c>
      <c r="P40" s="50" t="s">
        <v>52</v>
      </c>
      <c r="Q40" s="62" t="s">
        <v>131</v>
      </c>
      <c r="R40" s="58">
        <f t="shared" ref="R40" si="10">U40/T40</f>
        <v>9</v>
      </c>
      <c r="S40" s="50" t="s">
        <v>91</v>
      </c>
      <c r="T40" s="63">
        <v>2</v>
      </c>
      <c r="U40" s="58">
        <v>18</v>
      </c>
      <c r="V40" s="62" t="s">
        <v>132</v>
      </c>
      <c r="W40" s="59" t="s">
        <v>133</v>
      </c>
    </row>
    <row r="41" spans="2:23" s="54" customFormat="1" ht="15.75" x14ac:dyDescent="0.25">
      <c r="B41" s="50">
        <v>24</v>
      </c>
      <c r="C41" s="61">
        <v>43982</v>
      </c>
      <c r="D41" s="50" t="s">
        <v>52</v>
      </c>
      <c r="E41" s="50" t="s">
        <v>52</v>
      </c>
      <c r="F41" s="50" t="s">
        <v>52</v>
      </c>
      <c r="G41" s="50" t="s">
        <v>52</v>
      </c>
      <c r="H41" s="50" t="s">
        <v>52</v>
      </c>
      <c r="I41" s="50" t="s">
        <v>52</v>
      </c>
      <c r="J41" s="50" t="s">
        <v>52</v>
      </c>
      <c r="K41" s="50" t="s">
        <v>52</v>
      </c>
      <c r="L41" s="50" t="s">
        <v>52</v>
      </c>
      <c r="M41" s="50" t="s">
        <v>52</v>
      </c>
      <c r="N41" s="50" t="s">
        <v>52</v>
      </c>
      <c r="O41" s="50" t="s">
        <v>53</v>
      </c>
      <c r="P41" s="50" t="s">
        <v>52</v>
      </c>
      <c r="Q41" s="59" t="s">
        <v>99</v>
      </c>
      <c r="R41" s="58">
        <f t="shared" ref="R41" si="11">U41/T41</f>
        <v>3.7010000000000001</v>
      </c>
      <c r="S41" s="50" t="s">
        <v>91</v>
      </c>
      <c r="T41" s="63">
        <v>1</v>
      </c>
      <c r="U41" s="58">
        <v>3.7010000000000001</v>
      </c>
      <c r="V41" s="59" t="s">
        <v>98</v>
      </c>
      <c r="W41" s="62" t="s">
        <v>159</v>
      </c>
    </row>
    <row r="42" spans="2:23" s="60" customFormat="1" ht="33" customHeight="1" x14ac:dyDescent="0.25">
      <c r="B42" s="50">
        <v>25</v>
      </c>
      <c r="C42" s="61">
        <v>43982</v>
      </c>
      <c r="D42" s="50" t="s">
        <v>52</v>
      </c>
      <c r="E42" s="50" t="s">
        <v>52</v>
      </c>
      <c r="F42" s="50" t="s">
        <v>52</v>
      </c>
      <c r="G42" s="50" t="s">
        <v>52</v>
      </c>
      <c r="H42" s="50" t="s">
        <v>52</v>
      </c>
      <c r="I42" s="50" t="s">
        <v>52</v>
      </c>
      <c r="J42" s="50" t="s">
        <v>52</v>
      </c>
      <c r="K42" s="50" t="s">
        <v>52</v>
      </c>
      <c r="L42" s="50" t="s">
        <v>52</v>
      </c>
      <c r="M42" s="50" t="s">
        <v>52</v>
      </c>
      <c r="N42" s="50" t="s">
        <v>52</v>
      </c>
      <c r="O42" s="50" t="s">
        <v>53</v>
      </c>
      <c r="P42" s="50" t="s">
        <v>52</v>
      </c>
      <c r="Q42" s="53" t="s">
        <v>58</v>
      </c>
      <c r="R42" s="58">
        <f t="shared" si="9"/>
        <v>15.8</v>
      </c>
      <c r="S42" s="50" t="s">
        <v>54</v>
      </c>
      <c r="T42" s="63">
        <v>1</v>
      </c>
      <c r="U42" s="58">
        <v>15.8</v>
      </c>
      <c r="V42" s="64" t="s">
        <v>70</v>
      </c>
      <c r="W42" s="59" t="s">
        <v>155</v>
      </c>
    </row>
    <row r="43" spans="2:23" s="20" customFormat="1" x14ac:dyDescent="0.25"/>
    <row r="44" spans="2:23" s="20" customFormat="1" x14ac:dyDescent="0.25">
      <c r="B44" s="20" t="str">
        <f>'(1) Приобретение электроэнергии'!B22</f>
        <v>* Информация представлена при наличии документов по состоянию на 08.07.2020</v>
      </c>
    </row>
    <row r="45" spans="2:23" s="20" customFormat="1" x14ac:dyDescent="0.25"/>
    <row r="46" spans="2:23" s="20" customFormat="1" x14ac:dyDescent="0.25">
      <c r="T46" s="37"/>
      <c r="U46" s="37"/>
    </row>
    <row r="47" spans="2:23" s="20" customFormat="1" x14ac:dyDescent="0.25"/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4"/>
  <sheetViews>
    <sheetView tabSelected="1" zoomScale="84" zoomScaleNormal="84" workbookViewId="0">
      <selection activeCell="T34" sqref="T34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69" customFormat="1" ht="32.25" customHeight="1" x14ac:dyDescent="0.25">
      <c r="B18" s="50">
        <v>1</v>
      </c>
      <c r="C18" s="61">
        <v>43982</v>
      </c>
      <c r="D18" s="50" t="s">
        <v>52</v>
      </c>
      <c r="E18" s="50" t="s">
        <v>52</v>
      </c>
      <c r="F18" s="50" t="s">
        <v>52</v>
      </c>
      <c r="G18" s="50" t="s">
        <v>52</v>
      </c>
      <c r="H18" s="50" t="s">
        <v>52</v>
      </c>
      <c r="I18" s="50" t="s">
        <v>52</v>
      </c>
      <c r="J18" s="50" t="s">
        <v>52</v>
      </c>
      <c r="K18" s="50" t="s">
        <v>52</v>
      </c>
      <c r="L18" s="50" t="s">
        <v>52</v>
      </c>
      <c r="M18" s="50" t="s">
        <v>52</v>
      </c>
      <c r="N18" s="50" t="s">
        <v>52</v>
      </c>
      <c r="O18" s="50" t="s">
        <v>53</v>
      </c>
      <c r="P18" s="50" t="s">
        <v>52</v>
      </c>
      <c r="Q18" s="63" t="s">
        <v>79</v>
      </c>
      <c r="R18" s="58">
        <f>U18/T18</f>
        <v>3.1043177664028816E-2</v>
      </c>
      <c r="S18" s="63" t="s">
        <v>80</v>
      </c>
      <c r="T18" s="67">
        <v>3707</v>
      </c>
      <c r="U18" s="67">
        <v>115.07705960055482</v>
      </c>
      <c r="V18" s="56" t="s">
        <v>81</v>
      </c>
      <c r="W18" s="63" t="s">
        <v>148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08.07.2020</v>
      </c>
    </row>
    <row r="21" spans="2:23" x14ac:dyDescent="0.25">
      <c r="T21" s="26"/>
      <c r="U21" s="26"/>
    </row>
    <row r="22" spans="2:23" ht="15.75" x14ac:dyDescent="0.25">
      <c r="T22" s="25"/>
      <c r="U22" s="25"/>
    </row>
    <row r="23" spans="2:23" ht="15.75" x14ac:dyDescent="0.25">
      <c r="R23" s="22"/>
      <c r="S23" s="22"/>
      <c r="T23" s="25"/>
      <c r="U23" s="25"/>
    </row>
    <row r="24" spans="2:23" x14ac:dyDescent="0.25">
      <c r="R24" s="23"/>
      <c r="S24" s="23"/>
      <c r="T24" s="48"/>
      <c r="U24" s="48"/>
    </row>
    <row r="25" spans="2:23" x14ac:dyDescent="0.25">
      <c r="R25" s="23"/>
      <c r="S25" s="23"/>
    </row>
    <row r="26" spans="2:23" x14ac:dyDescent="0.25">
      <c r="R26" s="23"/>
      <c r="S26" s="23"/>
      <c r="T26" s="30"/>
      <c r="U26" s="30"/>
    </row>
    <row r="27" spans="2:23" x14ac:dyDescent="0.25">
      <c r="R27" s="22"/>
      <c r="S27" s="22"/>
      <c r="T27" s="27"/>
      <c r="U27" s="65"/>
    </row>
    <row r="28" spans="2:23" x14ac:dyDescent="0.25">
      <c r="R28" s="22"/>
      <c r="S28" s="22"/>
      <c r="T28" s="27"/>
      <c r="U28" s="65"/>
    </row>
    <row r="29" spans="2:23" x14ac:dyDescent="0.25">
      <c r="R29" s="22"/>
      <c r="S29" s="22"/>
      <c r="T29" s="27"/>
      <c r="U29" s="27"/>
    </row>
    <row r="30" spans="2:23" x14ac:dyDescent="0.25">
      <c r="T30" s="27"/>
      <c r="U30" s="27"/>
    </row>
    <row r="31" spans="2:23" x14ac:dyDescent="0.25">
      <c r="T31" s="28"/>
      <c r="U31" s="28"/>
    </row>
    <row r="32" spans="2:23" x14ac:dyDescent="0.25">
      <c r="T32" s="28"/>
      <c r="U32" s="28"/>
    </row>
    <row r="33" spans="20:21" x14ac:dyDescent="0.25">
      <c r="T33" s="26"/>
      <c r="U33" s="26"/>
    </row>
    <row r="34" spans="20:21" x14ac:dyDescent="0.25">
      <c r="T34" s="24"/>
      <c r="U34" s="2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8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H27" sqref="H27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0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63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54" customFormat="1" ht="32.25" customHeight="1" x14ac:dyDescent="0.25">
      <c r="B18" s="50">
        <v>1</v>
      </c>
      <c r="C18" s="51">
        <v>43982</v>
      </c>
      <c r="D18" s="50" t="s">
        <v>52</v>
      </c>
      <c r="E18" s="50" t="s">
        <v>52</v>
      </c>
      <c r="F18" s="50" t="s">
        <v>52</v>
      </c>
      <c r="G18" s="50" t="s">
        <v>52</v>
      </c>
      <c r="H18" s="50" t="s">
        <v>52</v>
      </c>
      <c r="I18" s="50" t="s">
        <v>52</v>
      </c>
      <c r="J18" s="50" t="s">
        <v>52</v>
      </c>
      <c r="K18" s="50" t="s">
        <v>52</v>
      </c>
      <c r="L18" s="50" t="s">
        <v>52</v>
      </c>
      <c r="M18" s="50" t="s">
        <v>52</v>
      </c>
      <c r="N18" s="50" t="s">
        <v>52</v>
      </c>
      <c r="O18" s="50" t="s">
        <v>53</v>
      </c>
      <c r="P18" s="50" t="s">
        <v>52</v>
      </c>
      <c r="Q18" s="50" t="s">
        <v>71</v>
      </c>
      <c r="R18" s="52">
        <f t="shared" ref="R18:R25" si="0">U18/T18</f>
        <v>2.6520000000000001</v>
      </c>
      <c r="S18" s="50" t="s">
        <v>51</v>
      </c>
      <c r="T18" s="55">
        <v>1</v>
      </c>
      <c r="U18" s="76">
        <v>2.6520000000000001</v>
      </c>
      <c r="V18" s="56" t="s">
        <v>101</v>
      </c>
      <c r="W18" s="56" t="s">
        <v>156</v>
      </c>
    </row>
    <row r="19" spans="2:23" s="54" customFormat="1" ht="32.25" customHeight="1" x14ac:dyDescent="0.25">
      <c r="B19" s="50">
        <v>2</v>
      </c>
      <c r="C19" s="51">
        <v>43982</v>
      </c>
      <c r="D19" s="50" t="s">
        <v>52</v>
      </c>
      <c r="E19" s="50" t="s">
        <v>52</v>
      </c>
      <c r="F19" s="50" t="s">
        <v>52</v>
      </c>
      <c r="G19" s="50" t="s">
        <v>52</v>
      </c>
      <c r="H19" s="50" t="s">
        <v>52</v>
      </c>
      <c r="I19" s="50" t="s">
        <v>52</v>
      </c>
      <c r="J19" s="50" t="s">
        <v>52</v>
      </c>
      <c r="K19" s="50" t="s">
        <v>52</v>
      </c>
      <c r="L19" s="50" t="s">
        <v>52</v>
      </c>
      <c r="M19" s="50" t="s">
        <v>52</v>
      </c>
      <c r="N19" s="50" t="s">
        <v>52</v>
      </c>
      <c r="O19" s="50" t="s">
        <v>53</v>
      </c>
      <c r="P19" s="50" t="s">
        <v>52</v>
      </c>
      <c r="Q19" s="50" t="s">
        <v>50</v>
      </c>
      <c r="R19" s="52">
        <f t="shared" ref="R19" si="1">U19/T19</f>
        <v>10.405666666666667</v>
      </c>
      <c r="S19" s="50" t="s">
        <v>51</v>
      </c>
      <c r="T19" s="55">
        <v>3</v>
      </c>
      <c r="U19" s="67">
        <v>31.216999999999999</v>
      </c>
      <c r="V19" s="56" t="s">
        <v>146</v>
      </c>
      <c r="W19" s="53" t="s">
        <v>147</v>
      </c>
    </row>
    <row r="20" spans="2:23" s="54" customFormat="1" ht="36.75" customHeight="1" x14ac:dyDescent="0.25">
      <c r="B20" s="50">
        <v>3</v>
      </c>
      <c r="C20" s="51">
        <v>43982</v>
      </c>
      <c r="D20" s="50" t="s">
        <v>52</v>
      </c>
      <c r="E20" s="50" t="s">
        <v>52</v>
      </c>
      <c r="F20" s="50" t="s">
        <v>52</v>
      </c>
      <c r="G20" s="50" t="s">
        <v>52</v>
      </c>
      <c r="H20" s="50" t="s">
        <v>52</v>
      </c>
      <c r="I20" s="50" t="s">
        <v>52</v>
      </c>
      <c r="J20" s="50" t="s">
        <v>52</v>
      </c>
      <c r="K20" s="50" t="s">
        <v>52</v>
      </c>
      <c r="L20" s="50" t="s">
        <v>52</v>
      </c>
      <c r="M20" s="50" t="s">
        <v>52</v>
      </c>
      <c r="N20" s="50" t="s">
        <v>52</v>
      </c>
      <c r="O20" s="50" t="s">
        <v>53</v>
      </c>
      <c r="P20" s="50" t="s">
        <v>52</v>
      </c>
      <c r="Q20" s="50" t="s">
        <v>50</v>
      </c>
      <c r="R20" s="52">
        <f t="shared" si="0"/>
        <v>16.353148333333333</v>
      </c>
      <c r="S20" s="50" t="s">
        <v>51</v>
      </c>
      <c r="T20" s="55">
        <v>12</v>
      </c>
      <c r="U20" s="67">
        <v>196.23777999999999</v>
      </c>
      <c r="V20" s="66" t="s">
        <v>97</v>
      </c>
      <c r="W20" s="56" t="s">
        <v>154</v>
      </c>
    </row>
    <row r="21" spans="2:23" s="54" customFormat="1" ht="36.75" customHeight="1" x14ac:dyDescent="0.25">
      <c r="B21" s="50">
        <v>4</v>
      </c>
      <c r="C21" s="51">
        <v>43982</v>
      </c>
      <c r="D21" s="50" t="s">
        <v>52</v>
      </c>
      <c r="E21" s="50" t="s">
        <v>52</v>
      </c>
      <c r="F21" s="50" t="s">
        <v>52</v>
      </c>
      <c r="G21" s="50" t="s">
        <v>52</v>
      </c>
      <c r="H21" s="50" t="s">
        <v>52</v>
      </c>
      <c r="I21" s="50" t="s">
        <v>52</v>
      </c>
      <c r="J21" s="50" t="s">
        <v>52</v>
      </c>
      <c r="K21" s="50" t="s">
        <v>52</v>
      </c>
      <c r="L21" s="50" t="s">
        <v>52</v>
      </c>
      <c r="M21" s="50" t="s">
        <v>52</v>
      </c>
      <c r="N21" s="50" t="s">
        <v>52</v>
      </c>
      <c r="O21" s="50" t="s">
        <v>53</v>
      </c>
      <c r="P21" s="50" t="s">
        <v>52</v>
      </c>
      <c r="Q21" s="50" t="s">
        <v>50</v>
      </c>
      <c r="R21" s="52">
        <f t="shared" ref="R21" si="2">U21/T21</f>
        <v>18.263333333333332</v>
      </c>
      <c r="S21" s="50" t="s">
        <v>51</v>
      </c>
      <c r="T21" s="55">
        <v>3</v>
      </c>
      <c r="U21" s="67">
        <v>54.79</v>
      </c>
      <c r="V21" s="66" t="s">
        <v>136</v>
      </c>
      <c r="W21" s="56" t="s">
        <v>137</v>
      </c>
    </row>
    <row r="22" spans="2:23" s="54" customFormat="1" ht="36.75" customHeight="1" x14ac:dyDescent="0.25">
      <c r="B22" s="50">
        <v>5</v>
      </c>
      <c r="C22" s="51">
        <v>43982</v>
      </c>
      <c r="D22" s="50" t="s">
        <v>52</v>
      </c>
      <c r="E22" s="50" t="s">
        <v>52</v>
      </c>
      <c r="F22" s="50" t="s">
        <v>52</v>
      </c>
      <c r="G22" s="50" t="s">
        <v>52</v>
      </c>
      <c r="H22" s="50" t="s">
        <v>52</v>
      </c>
      <c r="I22" s="50" t="s">
        <v>52</v>
      </c>
      <c r="J22" s="50" t="s">
        <v>52</v>
      </c>
      <c r="K22" s="50" t="s">
        <v>52</v>
      </c>
      <c r="L22" s="50" t="s">
        <v>52</v>
      </c>
      <c r="M22" s="50" t="s">
        <v>52</v>
      </c>
      <c r="N22" s="50" t="s">
        <v>52</v>
      </c>
      <c r="O22" s="50" t="s">
        <v>53</v>
      </c>
      <c r="P22" s="50" t="s">
        <v>52</v>
      </c>
      <c r="Q22" s="50" t="s">
        <v>50</v>
      </c>
      <c r="R22" s="52">
        <f t="shared" ref="R22" si="3">U22/T22</f>
        <v>16.5</v>
      </c>
      <c r="S22" s="50" t="s">
        <v>51</v>
      </c>
      <c r="T22" s="55">
        <v>1</v>
      </c>
      <c r="U22" s="67">
        <v>16.5</v>
      </c>
      <c r="V22" s="66" t="s">
        <v>122</v>
      </c>
      <c r="W22" s="56" t="s">
        <v>123</v>
      </c>
    </row>
    <row r="23" spans="2:23" s="54" customFormat="1" ht="36.75" customHeight="1" x14ac:dyDescent="0.25">
      <c r="B23" s="50">
        <v>6</v>
      </c>
      <c r="C23" s="51">
        <v>43982</v>
      </c>
      <c r="D23" s="50" t="s">
        <v>52</v>
      </c>
      <c r="E23" s="50" t="s">
        <v>52</v>
      </c>
      <c r="F23" s="50" t="s">
        <v>52</v>
      </c>
      <c r="G23" s="50" t="s">
        <v>52</v>
      </c>
      <c r="H23" s="50" t="s">
        <v>52</v>
      </c>
      <c r="I23" s="50" t="s">
        <v>52</v>
      </c>
      <c r="J23" s="50" t="s">
        <v>52</v>
      </c>
      <c r="K23" s="50" t="s">
        <v>52</v>
      </c>
      <c r="L23" s="50" t="s">
        <v>52</v>
      </c>
      <c r="M23" s="50" t="s">
        <v>52</v>
      </c>
      <c r="N23" s="50" t="s">
        <v>52</v>
      </c>
      <c r="O23" s="50" t="s">
        <v>53</v>
      </c>
      <c r="P23" s="50" t="s">
        <v>52</v>
      </c>
      <c r="Q23" s="50" t="s">
        <v>117</v>
      </c>
      <c r="R23" s="52">
        <f t="shared" ref="R23" si="4">U23/T23</f>
        <v>3.3207333333333331</v>
      </c>
      <c r="S23" s="50" t="s">
        <v>51</v>
      </c>
      <c r="T23" s="55">
        <v>3</v>
      </c>
      <c r="U23" s="67">
        <v>9.9621999999999993</v>
      </c>
      <c r="V23" s="66" t="s">
        <v>116</v>
      </c>
      <c r="W23" s="56" t="s">
        <v>118</v>
      </c>
    </row>
    <row r="24" spans="2:23" s="54" customFormat="1" ht="36.75" customHeight="1" x14ac:dyDescent="0.25">
      <c r="B24" s="50">
        <v>7</v>
      </c>
      <c r="C24" s="51">
        <v>43982</v>
      </c>
      <c r="D24" s="50" t="s">
        <v>52</v>
      </c>
      <c r="E24" s="50" t="s">
        <v>52</v>
      </c>
      <c r="F24" s="50" t="s">
        <v>52</v>
      </c>
      <c r="G24" s="50" t="s">
        <v>52</v>
      </c>
      <c r="H24" s="50" t="s">
        <v>52</v>
      </c>
      <c r="I24" s="50" t="s">
        <v>52</v>
      </c>
      <c r="J24" s="50" t="s">
        <v>52</v>
      </c>
      <c r="K24" s="50" t="s">
        <v>52</v>
      </c>
      <c r="L24" s="50" t="s">
        <v>52</v>
      </c>
      <c r="M24" s="50" t="s">
        <v>52</v>
      </c>
      <c r="N24" s="50" t="s">
        <v>52</v>
      </c>
      <c r="O24" s="50" t="s">
        <v>53</v>
      </c>
      <c r="P24" s="50" t="s">
        <v>52</v>
      </c>
      <c r="Q24" s="50" t="s">
        <v>71</v>
      </c>
      <c r="R24" s="52">
        <f t="shared" si="0"/>
        <v>1.9</v>
      </c>
      <c r="S24" s="50" t="s">
        <v>51</v>
      </c>
      <c r="T24" s="55">
        <v>2</v>
      </c>
      <c r="U24" s="67">
        <v>3.8</v>
      </c>
      <c r="V24" s="66" t="s">
        <v>107</v>
      </c>
      <c r="W24" s="56" t="s">
        <v>108</v>
      </c>
    </row>
    <row r="25" spans="2:23" s="54" customFormat="1" ht="47.25" customHeight="1" x14ac:dyDescent="0.25">
      <c r="B25" s="50">
        <v>8</v>
      </c>
      <c r="C25" s="51">
        <v>43982</v>
      </c>
      <c r="D25" s="50" t="s">
        <v>52</v>
      </c>
      <c r="E25" s="50" t="s">
        <v>52</v>
      </c>
      <c r="F25" s="50" t="s">
        <v>52</v>
      </c>
      <c r="G25" s="50" t="s">
        <v>52</v>
      </c>
      <c r="H25" s="50" t="s">
        <v>52</v>
      </c>
      <c r="I25" s="50" t="s">
        <v>52</v>
      </c>
      <c r="J25" s="50" t="s">
        <v>52</v>
      </c>
      <c r="K25" s="50" t="s">
        <v>52</v>
      </c>
      <c r="L25" s="50" t="s">
        <v>52</v>
      </c>
      <c r="M25" s="50" t="s">
        <v>52</v>
      </c>
      <c r="N25" s="50" t="s">
        <v>52</v>
      </c>
      <c r="O25" s="50" t="s">
        <v>53</v>
      </c>
      <c r="P25" s="50" t="s">
        <v>52</v>
      </c>
      <c r="Q25" s="50" t="s">
        <v>74</v>
      </c>
      <c r="R25" s="52">
        <f t="shared" si="0"/>
        <v>3.8820970537261692</v>
      </c>
      <c r="S25" s="50" t="s">
        <v>73</v>
      </c>
      <c r="T25" s="52">
        <v>3.4620000000000002</v>
      </c>
      <c r="U25" s="67">
        <v>13.439819999999999</v>
      </c>
      <c r="V25" s="53" t="s">
        <v>72</v>
      </c>
      <c r="W25" s="56" t="s">
        <v>120</v>
      </c>
    </row>
    <row r="26" spans="2:23" s="60" customFormat="1" ht="49.5" customHeight="1" x14ac:dyDescent="0.25">
      <c r="B26" s="50">
        <v>9</v>
      </c>
      <c r="C26" s="51">
        <v>43982</v>
      </c>
      <c r="D26" s="50" t="s">
        <v>52</v>
      </c>
      <c r="E26" s="50" t="s">
        <v>52</v>
      </c>
      <c r="F26" s="50" t="s">
        <v>52</v>
      </c>
      <c r="G26" s="50" t="s">
        <v>52</v>
      </c>
      <c r="H26" s="50" t="s">
        <v>52</v>
      </c>
      <c r="I26" s="50" t="s">
        <v>52</v>
      </c>
      <c r="J26" s="50" t="s">
        <v>52</v>
      </c>
      <c r="K26" s="50" t="s">
        <v>52</v>
      </c>
      <c r="L26" s="50" t="s">
        <v>52</v>
      </c>
      <c r="M26" s="50" t="s">
        <v>52</v>
      </c>
      <c r="N26" s="50" t="s">
        <v>52</v>
      </c>
      <c r="O26" s="50" t="s">
        <v>53</v>
      </c>
      <c r="P26" s="50" t="s">
        <v>52</v>
      </c>
      <c r="Q26" s="50" t="s">
        <v>77</v>
      </c>
      <c r="R26" s="52">
        <f>U26/T26</f>
        <v>1.208015625</v>
      </c>
      <c r="S26" s="50" t="s">
        <v>51</v>
      </c>
      <c r="T26" s="55">
        <v>64</v>
      </c>
      <c r="U26" s="75">
        <v>77.313000000000002</v>
      </c>
      <c r="V26" s="53" t="s">
        <v>78</v>
      </c>
      <c r="W26" s="56" t="s">
        <v>145</v>
      </c>
    </row>
    <row r="27" spans="2:23" s="21" customFormat="1" ht="36.75" customHeight="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2:23" x14ac:dyDescent="0.25">
      <c r="B28" t="str">
        <f>'(1) Приобретение электроэнергии'!B22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4" zoomScaleNormal="84" workbookViewId="0">
      <selection activeCell="L28" sqref="L28"/>
    </sheetView>
  </sheetViews>
  <sheetFormatPr defaultRowHeight="15" x14ac:dyDescent="0.25"/>
  <cols>
    <col min="1" max="1" width="2.5703125" customWidth="1"/>
    <col min="2" max="2" width="7.5703125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42578125" customWidth="1"/>
    <col min="17" max="17" width="25.5703125" customWidth="1"/>
    <col min="18" max="18" width="13.140625" customWidth="1"/>
    <col min="19" max="20" width="12.85546875" customWidth="1"/>
    <col min="21" max="21" width="13.85546875" customWidth="1"/>
    <col min="22" max="22" width="20.855468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9" customFormat="1" ht="81.75" customHeight="1" x14ac:dyDescent="0.25">
      <c r="B18" s="49" t="s">
        <v>52</v>
      </c>
      <c r="C18" s="49" t="s">
        <v>52</v>
      </c>
      <c r="D18" s="49" t="s">
        <v>52</v>
      </c>
      <c r="E18" s="49" t="s">
        <v>52</v>
      </c>
      <c r="F18" s="49" t="s">
        <v>52</v>
      </c>
      <c r="G18" s="49" t="s">
        <v>52</v>
      </c>
      <c r="H18" s="49" t="s">
        <v>52</v>
      </c>
      <c r="I18" s="49" t="s">
        <v>52</v>
      </c>
      <c r="J18" s="49" t="s">
        <v>52</v>
      </c>
      <c r="K18" s="49" t="s">
        <v>52</v>
      </c>
      <c r="L18" s="49" t="s">
        <v>52</v>
      </c>
      <c r="M18" s="49" t="s">
        <v>52</v>
      </c>
      <c r="N18" s="49" t="s">
        <v>52</v>
      </c>
      <c r="O18" s="49" t="s">
        <v>52</v>
      </c>
      <c r="P18" s="49" t="s">
        <v>52</v>
      </c>
      <c r="Q18" s="49" t="s">
        <v>52</v>
      </c>
      <c r="R18" s="49" t="s">
        <v>52</v>
      </c>
      <c r="S18" s="49" t="s">
        <v>52</v>
      </c>
      <c r="T18" s="49" t="s">
        <v>52</v>
      </c>
      <c r="U18" s="49" t="s">
        <v>52</v>
      </c>
      <c r="V18" s="49" t="s">
        <v>52</v>
      </c>
      <c r="W18" s="4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N31" sqref="N31"/>
    </sheetView>
  </sheetViews>
  <sheetFormatPr defaultRowHeight="15" x14ac:dyDescent="0.25"/>
  <cols>
    <col min="1" max="1" width="2.855468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0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9" customFormat="1" ht="40.5" customHeight="1" x14ac:dyDescent="0.25">
      <c r="B18" s="39" t="s">
        <v>52</v>
      </c>
      <c r="C18" s="39" t="s">
        <v>52</v>
      </c>
      <c r="D18" s="39" t="s">
        <v>52</v>
      </c>
      <c r="E18" s="39" t="s">
        <v>52</v>
      </c>
      <c r="F18" s="39" t="s">
        <v>52</v>
      </c>
      <c r="G18" s="39" t="s">
        <v>52</v>
      </c>
      <c r="H18" s="39" t="s">
        <v>52</v>
      </c>
      <c r="I18" s="39" t="s">
        <v>52</v>
      </c>
      <c r="J18" s="39" t="s">
        <v>52</v>
      </c>
      <c r="K18" s="39" t="s">
        <v>52</v>
      </c>
      <c r="L18" s="39" t="s">
        <v>52</v>
      </c>
      <c r="M18" s="39" t="s">
        <v>52</v>
      </c>
      <c r="N18" s="39" t="s">
        <v>52</v>
      </c>
      <c r="O18" s="39" t="s">
        <v>52</v>
      </c>
      <c r="P18" s="39" t="s">
        <v>52</v>
      </c>
      <c r="Q18" s="39" t="s">
        <v>52</v>
      </c>
      <c r="R18" s="39" t="s">
        <v>52</v>
      </c>
      <c r="S18" s="39" t="s">
        <v>52</v>
      </c>
      <c r="T18" s="39" t="s">
        <v>52</v>
      </c>
      <c r="U18" s="39" t="s">
        <v>52</v>
      </c>
      <c r="V18" s="39" t="s">
        <v>52</v>
      </c>
      <c r="W18" s="39" t="s">
        <v>52</v>
      </c>
    </row>
    <row r="19" spans="2:23" s="19" customFormat="1" ht="40.5" customHeight="1" x14ac:dyDescent="0.25">
      <c r="B19" s="39" t="s">
        <v>52</v>
      </c>
      <c r="C19" s="39" t="s">
        <v>52</v>
      </c>
      <c r="D19" s="39" t="s">
        <v>52</v>
      </c>
      <c r="E19" s="39" t="s">
        <v>52</v>
      </c>
      <c r="F19" s="39" t="s">
        <v>52</v>
      </c>
      <c r="G19" s="39" t="s">
        <v>52</v>
      </c>
      <c r="H19" s="39" t="s">
        <v>52</v>
      </c>
      <c r="I19" s="39" t="s">
        <v>52</v>
      </c>
      <c r="J19" s="39" t="s">
        <v>52</v>
      </c>
      <c r="K19" s="39" t="s">
        <v>52</v>
      </c>
      <c r="L19" s="39" t="s">
        <v>52</v>
      </c>
      <c r="M19" s="39" t="s">
        <v>52</v>
      </c>
      <c r="N19" s="39" t="s">
        <v>52</v>
      </c>
      <c r="O19" s="39" t="s">
        <v>52</v>
      </c>
      <c r="P19" s="39" t="s">
        <v>52</v>
      </c>
      <c r="Q19" s="39" t="s">
        <v>52</v>
      </c>
      <c r="R19" s="39" t="s">
        <v>52</v>
      </c>
      <c r="S19" s="39" t="s">
        <v>52</v>
      </c>
      <c r="T19" s="39" t="s">
        <v>52</v>
      </c>
      <c r="U19" s="39" t="s">
        <v>52</v>
      </c>
      <c r="V19" s="39" t="s">
        <v>52</v>
      </c>
      <c r="W19" s="39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J27" sqref="J27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23.855468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54" customFormat="1" ht="93.75" customHeight="1" x14ac:dyDescent="0.25">
      <c r="B18" s="50">
        <v>1</v>
      </c>
      <c r="C18" s="61">
        <v>43982</v>
      </c>
      <c r="D18" s="50" t="s">
        <v>52</v>
      </c>
      <c r="E18" s="50" t="s">
        <v>52</v>
      </c>
      <c r="F18" s="50" t="s">
        <v>52</v>
      </c>
      <c r="G18" s="50" t="s">
        <v>52</v>
      </c>
      <c r="H18" s="50" t="s">
        <v>52</v>
      </c>
      <c r="I18" s="50" t="s">
        <v>52</v>
      </c>
      <c r="J18" s="50" t="s">
        <v>52</v>
      </c>
      <c r="K18" s="50" t="s">
        <v>52</v>
      </c>
      <c r="L18" s="50" t="s">
        <v>52</v>
      </c>
      <c r="M18" s="50" t="s">
        <v>52</v>
      </c>
      <c r="N18" s="50" t="s">
        <v>52</v>
      </c>
      <c r="O18" s="50" t="s">
        <v>53</v>
      </c>
      <c r="P18" s="50" t="s">
        <v>52</v>
      </c>
      <c r="Q18" s="50" t="s">
        <v>87</v>
      </c>
      <c r="R18" s="52">
        <f>U18/T18</f>
        <v>3.7488533333333334</v>
      </c>
      <c r="S18" s="50" t="s">
        <v>51</v>
      </c>
      <c r="T18" s="50">
        <v>6</v>
      </c>
      <c r="U18" s="52">
        <v>22.493120000000001</v>
      </c>
      <c r="V18" s="50" t="s">
        <v>88</v>
      </c>
      <c r="W18" s="50" t="s">
        <v>153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P33" sqref="P33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4" zoomScaleNormal="84" workbookViewId="0">
      <selection activeCell="O35" sqref="O35"/>
    </sheetView>
  </sheetViews>
  <sheetFormatPr defaultRowHeight="15" x14ac:dyDescent="0.25"/>
  <cols>
    <col min="1" max="1" width="3.1406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7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9" customFormat="1" ht="32.25" customHeight="1" x14ac:dyDescent="0.25">
      <c r="B18" s="18" t="s">
        <v>52</v>
      </c>
      <c r="C18" s="18" t="s">
        <v>52</v>
      </c>
      <c r="D18" s="18" t="s">
        <v>52</v>
      </c>
      <c r="E18" s="18" t="s">
        <v>52</v>
      </c>
      <c r="F18" s="18" t="s">
        <v>52</v>
      </c>
      <c r="G18" s="18" t="s">
        <v>52</v>
      </c>
      <c r="H18" s="18" t="s">
        <v>52</v>
      </c>
      <c r="I18" s="18" t="s">
        <v>52</v>
      </c>
      <c r="J18" s="18" t="s">
        <v>52</v>
      </c>
      <c r="K18" s="18" t="s">
        <v>52</v>
      </c>
      <c r="L18" s="18" t="s">
        <v>52</v>
      </c>
      <c r="M18" s="18" t="s">
        <v>52</v>
      </c>
      <c r="N18" s="18" t="s">
        <v>52</v>
      </c>
      <c r="O18" s="18" t="s">
        <v>52</v>
      </c>
      <c r="P18" s="18" t="s">
        <v>52</v>
      </c>
      <c r="Q18" s="18" t="s">
        <v>52</v>
      </c>
      <c r="R18" s="18" t="s">
        <v>52</v>
      </c>
      <c r="S18" s="18" t="s">
        <v>52</v>
      </c>
      <c r="T18" s="18" t="s">
        <v>52</v>
      </c>
      <c r="U18" s="18" t="s">
        <v>52</v>
      </c>
      <c r="V18" s="18" t="s">
        <v>52</v>
      </c>
      <c r="W18" s="18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R36" sqref="R36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9" customFormat="1" ht="37.5" customHeight="1" x14ac:dyDescent="0.25">
      <c r="B18" s="31" t="s">
        <v>52</v>
      </c>
      <c r="C18" s="31" t="s">
        <v>52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52</v>
      </c>
      <c r="P18" s="31" t="s">
        <v>52</v>
      </c>
      <c r="Q18" s="31" t="s">
        <v>52</v>
      </c>
      <c r="R18" s="31" t="s">
        <v>52</v>
      </c>
      <c r="S18" s="31" t="s">
        <v>52</v>
      </c>
      <c r="T18" s="31" t="s">
        <v>52</v>
      </c>
      <c r="U18" s="31" t="s">
        <v>52</v>
      </c>
      <c r="V18" s="31" t="s">
        <v>52</v>
      </c>
      <c r="W18" s="31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2020-07-08T11:35:42Z</dcterms:modified>
</cp:coreProperties>
</file>