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405" windowWidth="14805" windowHeight="7710" tabRatio="941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30" i="4" l="1"/>
  <c r="U30" i="12" l="1"/>
  <c r="R25" i="4" l="1"/>
  <c r="T24" i="12"/>
  <c r="R21" i="4"/>
  <c r="R19" i="12" l="1"/>
  <c r="R32" i="4" l="1"/>
  <c r="R37" i="12" l="1"/>
  <c r="R26" i="4"/>
  <c r="R20" i="12"/>
  <c r="R23" i="4"/>
  <c r="R21" i="12"/>
  <c r="R24" i="4" l="1"/>
  <c r="R20" i="4" l="1"/>
  <c r="R19" i="4"/>
  <c r="R18" i="7" l="1"/>
  <c r="R25" i="12" l="1"/>
  <c r="R29" i="4"/>
  <c r="R19" i="1" l="1"/>
  <c r="R18" i="13"/>
  <c r="R33" i="4" l="1"/>
  <c r="R34" i="12" l="1"/>
  <c r="R31" i="12"/>
  <c r="R29" i="12"/>
  <c r="R31" i="4" l="1"/>
  <c r="R23" i="12"/>
  <c r="R28" i="4" l="1"/>
  <c r="R27" i="4" l="1"/>
  <c r="R26" i="12" l="1"/>
  <c r="R22" i="4"/>
  <c r="R18" i="4" l="1"/>
  <c r="R39" i="12" l="1"/>
  <c r="R38" i="12"/>
  <c r="R36" i="12"/>
  <c r="R35" i="12"/>
  <c r="R33" i="12"/>
  <c r="R32" i="12"/>
  <c r="R30" i="12"/>
  <c r="R28" i="12"/>
  <c r="R27" i="12"/>
  <c r="R24" i="12" l="1"/>
  <c r="B20" i="13"/>
  <c r="B41" i="12"/>
  <c r="B21" i="11"/>
  <c r="B20" i="10"/>
  <c r="B21" i="9"/>
  <c r="B20" i="8"/>
  <c r="B20" i="7"/>
  <c r="B20" i="6"/>
  <c r="B20" i="5"/>
  <c r="B35" i="4"/>
  <c r="R22" i="12" l="1"/>
  <c r="R18" i="12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<sst xmlns="http://schemas.openxmlformats.org/spreadsheetml/2006/main" count="1288" uniqueCount="169">
  <si>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</si>
  <si>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</si>
  <si>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</si>
  <si>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</si>
  <si>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</si>
  <si>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</si>
  <si>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</si>
  <si>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</si>
  <si>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</si>
  <si>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</si>
  <si>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</si>
  <si>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</si>
  <si>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</si>
  <si>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</si>
  <si>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</si>
  <si>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</si>
  <si>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</si>
  <si>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</si>
  <si>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</si>
  <si>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</si>
  <si>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</si>
  <si>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</si>
  <si>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</si>
  <si>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</si>
  <si>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</si>
  <si>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</si>
  <si>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</si>
  <si>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</si>
  <si>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</si>
  <si>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</si>
  <si>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</si>
  <si>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</si>
  <si>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</si>
  <si>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</si>
  <si>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</si>
  <si>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</si>
  <si>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</si>
  <si>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</si>
  <si>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</si>
  <si>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</si>
  <si>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</si>
  <si>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</si>
  <si>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</si>
  <si>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</si>
  <si>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</si>
  <si>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</si>
  <si>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</si>
  <si>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</si>
  <si>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</si>
  <si>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</si>
  <si>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</si>
  <si>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</si>
  <si>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</si>
  <si>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</si>
  <si>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</si>
  <si>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</si>
  <si>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</si>
  <si>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</si>
  <si>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ООО "АПБ"</t>
  </si>
  <si>
    <t>Услуги Техн. Обслуживания ОПС</t>
  </si>
  <si>
    <t>ООО "АСУ и ПК"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</si>
  <si>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</si>
  <si>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</si>
  <si>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</si>
  <si>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</si>
  <si>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</si>
  <si>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ИП Граховская А.В.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</si>
  <si>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</si>
  <si>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</si>
  <si>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</si>
  <si>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</si>
  <si>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</si>
  <si>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</si>
  <si>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</si>
  <si>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</si>
  <si>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</si>
  <si>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</si>
  <si>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Услуги медицинских осмотров</t>
  </si>
  <si>
    <t>ЧУЗ КБ РЖД-Медицина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</si>
  <si>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</si>
  <si>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</si>
  <si>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</si>
  <si>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</si>
  <si>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>Информационные услуги</t>
  </si>
  <si>
    <t>ООО "Гарант-Пронет"</t>
  </si>
  <si>
    <t xml:space="preserve">АО Издательский дом "Новости Югры" </t>
  </si>
  <si>
    <t>Услуги информационного обеспечения</t>
  </si>
  <si>
    <t>Услуги вывоз и размещение ТБО</t>
  </si>
  <si>
    <t>ИП Овсянкин Н.М.</t>
  </si>
  <si>
    <t>Услуги обслуживания системы сигнализации по обнаружению утечки газа</t>
  </si>
  <si>
    <t>ООО "Олюр"</t>
  </si>
  <si>
    <t>человек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</si>
  <si>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</si>
  <si>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</si>
  <si>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</si>
  <si>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</si>
  <si>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</si>
  <si>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АО "Тюменская энергосбытовая компания"</t>
  </si>
  <si>
    <t>СГМУП "Горводоканал"</t>
  </si>
  <si>
    <t>Услуги водоотведения</t>
  </si>
  <si>
    <t>ИП КНЫШ О.М.</t>
  </si>
  <si>
    <t>ООО "НАВИС"</t>
  </si>
  <si>
    <t>Услуги производственного назначения</t>
  </si>
  <si>
    <t>Страховое общество "Сургутнефтегаз"</t>
  </si>
  <si>
    <t>Услуги страхования (ОСАГО)</t>
  </si>
  <si>
    <t>Услуги подготовка кадров, повышение квалификации</t>
  </si>
  <si>
    <t>Электроматериалы</t>
  </si>
  <si>
    <t>АО "Первый"</t>
  </si>
  <si>
    <t>ООО "Атол"</t>
  </si>
  <si>
    <t>Услуги доставки</t>
  </si>
  <si>
    <t>ООО "Деловые линии"</t>
  </si>
  <si>
    <t>ООО "Компания СДК"</t>
  </si>
  <si>
    <t>ООО "Микро-М"</t>
  </si>
  <si>
    <t>ООО "Прибор-ТК"</t>
  </si>
  <si>
    <t>июль 2019 г.</t>
  </si>
  <si>
    <t>№ 205 от 30.06.2019</t>
  </si>
  <si>
    <t>№ 201 от 30.06.2019</t>
  </si>
  <si>
    <t>№ 11593 от 30.06.2019</t>
  </si>
  <si>
    <t>№ 304 от 30.06.2019</t>
  </si>
  <si>
    <t>№ 187 от 30.06.2019</t>
  </si>
  <si>
    <t>ООО "2Е"</t>
  </si>
  <si>
    <t>ООО "АвтоТехЗапчасть"</t>
  </si>
  <si>
    <t>№ АТ30001912 от 30.06.2019</t>
  </si>
  <si>
    <t>ООО "АКБ Сервис плюс"</t>
  </si>
  <si>
    <t>№ УТ-297 от 30.06.2019</t>
  </si>
  <si>
    <t>№ 542 от 30.06.2019</t>
  </si>
  <si>
    <t>№ 43 от 30.06.2019</t>
  </si>
  <si>
    <t>№ 81317 от 30.06.2019</t>
  </si>
  <si>
    <t>ООО "БиоТехСнаб"</t>
  </si>
  <si>
    <t>№ 387 от 30.06.2019</t>
  </si>
  <si>
    <t>ООО "ВАЛДИМ"</t>
  </si>
  <si>
    <t>№ 19063000415/05 от 30.06.2019</t>
  </si>
  <si>
    <t>№ 28949 от 30.06.2019</t>
  </si>
  <si>
    <t>№ 240 от 30.06.19 г.</t>
  </si>
  <si>
    <t>№ 30292 от 30.06.2019</t>
  </si>
  <si>
    <t>№ 1045199/0005 от 30.06.2019</t>
  </si>
  <si>
    <t xml:space="preserve">ИП Дружинин К.П. </t>
  </si>
  <si>
    <t>№ 573 от 30.06.2019</t>
  </si>
  <si>
    <t>ООО "Западно-сибирский ЦОК"</t>
  </si>
  <si>
    <t>№134 от 30.06.2019</t>
  </si>
  <si>
    <t>№ 528 от 30.06.2019</t>
  </si>
  <si>
    <t>№ 360 от 30.06.2019</t>
  </si>
  <si>
    <t>№ 19060004 от 30.06.2019</t>
  </si>
  <si>
    <t>№ 0010704-0042228 от 30.06.2019</t>
  </si>
  <si>
    <t>№ 5059 от 30.06.2019</t>
  </si>
  <si>
    <t>№ 222 от 30.06.2019</t>
  </si>
  <si>
    <t>№ 616 от 30.06.2019</t>
  </si>
  <si>
    <t>ООО "Норд-Снаб"</t>
  </si>
  <si>
    <t>№ 358 от 30.06.2019</t>
  </si>
  <si>
    <t>№6 от 30.06.2019</t>
  </si>
  <si>
    <t>№23 от 30.06.2019</t>
  </si>
  <si>
    <t>№21 от 30.06.2019</t>
  </si>
  <si>
    <t>№ 381 от 30.06.2019</t>
  </si>
  <si>
    <t>№ 730 от 30.06.2019</t>
  </si>
  <si>
    <t>№ 32420 от 30.06.2019</t>
  </si>
  <si>
    <t>№1637 от 30.06.2019</t>
  </si>
  <si>
    <t>№ Т063001104/07300 от 30.06.2019</t>
  </si>
  <si>
    <t>№ 5450780/3172945 от 30.06.2019</t>
  </si>
  <si>
    <t>ООО "СНАБПАРТНЕР"</t>
  </si>
  <si>
    <t>№ 224 от 30.06.2019</t>
  </si>
  <si>
    <t>МММ № 5016433534 от 30.06.19</t>
  </si>
  <si>
    <t>№ 683 от 30.06.2019</t>
  </si>
  <si>
    <t>ИП Тажбулатов Р.Т.</t>
  </si>
  <si>
    <t>№ 122 от 30.06.2019</t>
  </si>
  <si>
    <t>№ 6010619080001369 от 30.06.2019</t>
  </si>
  <si>
    <t>ИП Федив И.И.</t>
  </si>
  <si>
    <t>№ 794 от 30.06.2019</t>
  </si>
  <si>
    <t>№ 658 от 30.06.2019</t>
  </si>
  <si>
    <t>* Информация представлена при наличии документов по состоянию на 07.07.2019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</si>
</sst>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tabSelected="1" zoomScale="84" zoomScaleNormal="84" workbookViewId="0">
      <selection activeCell="J33" sqref="J33"/>
    </sheetView>
  </sheetViews>
  <sheetFormatPr defaultRowHeight="15" x14ac:dyDescent="0.25"/>
  <cols>
    <col min="1" max="1" width="3.85546875" customWidth="1"/>
    <col min="3" max="3" width="12.5703125" customWidth="1"/>
    <col min="4" max="4" width="10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5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2.7109375" customWidth="1"/>
    <col min="22" max="22" width="22.140625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114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45.75" customHeight="1" x14ac:dyDescent="0.25">
      <c r="B18" s="22">
        <v>1</v>
      </c>
      <c r="C18" s="23">
        <v>43646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22" t="s">
        <v>56</v>
      </c>
      <c r="R18" s="24">
        <f>U18/T18</f>
        <v>5.5037188579741773E-3</v>
      </c>
      <c r="S18" s="22" t="s">
        <v>57</v>
      </c>
      <c r="T18" s="25">
        <v>10012.965711745459</v>
      </c>
      <c r="U18" s="25">
        <v>55.10854821198231</v>
      </c>
      <c r="V18" s="26" t="s">
        <v>55</v>
      </c>
      <c r="W18" s="22" t="s">
        <v>131</v>
      </c>
    </row>
    <row r="19" spans="2:23" s="27" customFormat="1" ht="45.75" customHeight="1" x14ac:dyDescent="0.25">
      <c r="B19" s="22">
        <v>2</v>
      </c>
      <c r="C19" s="23">
        <v>43646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53</v>
      </c>
      <c r="P19" s="22" t="s">
        <v>52</v>
      </c>
      <c r="Q19" s="22" t="s">
        <v>56</v>
      </c>
      <c r="R19" s="24">
        <f>U19/T19</f>
        <v>5.8100783289817236E-3</v>
      </c>
      <c r="S19" s="22" t="s">
        <v>57</v>
      </c>
      <c r="T19" s="25">
        <v>383</v>
      </c>
      <c r="U19" s="25">
        <v>2.22526</v>
      </c>
      <c r="V19" s="26" t="s">
        <v>97</v>
      </c>
      <c r="W19" s="22" t="s">
        <v>164</v>
      </c>
    </row>
    <row r="22" spans="2:23" x14ac:dyDescent="0.25">
      <c r="B22" t="s">
        <v>168</v>
      </c>
      <c r="T22" s="16"/>
    </row>
    <row r="23" spans="2:23" ht="15.75" x14ac:dyDescent="0.25">
      <c r="R23" s="20"/>
      <c r="S23" s="18"/>
      <c r="T23" s="17"/>
      <c r="U23" s="16"/>
    </row>
    <row r="24" spans="2:23" x14ac:dyDescent="0.25">
      <c r="S24" s="17"/>
      <c r="T24" s="17"/>
      <c r="U24" s="16"/>
    </row>
    <row r="25" spans="2:23" x14ac:dyDescent="0.25">
      <c r="S25" s="17"/>
      <c r="T25" s="17"/>
      <c r="U25" s="16"/>
    </row>
    <row r="26" spans="2:23" x14ac:dyDescent="0.25">
      <c r="S26" s="16"/>
      <c r="T26" s="17"/>
    </row>
    <row r="27" spans="2:23" x14ac:dyDescent="0.25">
      <c r="S27" s="16"/>
      <c r="T27" s="17"/>
      <c r="U27" s="17"/>
    </row>
    <row r="28" spans="2:23" x14ac:dyDescent="0.25">
      <c r="S28" s="17"/>
      <c r="T28" s="17"/>
      <c r="U28" s="17"/>
    </row>
    <row r="29" spans="2:23" x14ac:dyDescent="0.25">
      <c r="T29" s="17"/>
      <c r="U29" s="17"/>
    </row>
    <row r="30" spans="2:23" x14ac:dyDescent="0.25">
      <c r="S30" s="16"/>
      <c r="T30" s="17"/>
      <c r="U30" s="19"/>
    </row>
    <row r="31" spans="2:23" x14ac:dyDescent="0.25">
      <c r="S31" s="16"/>
      <c r="T31" s="17"/>
      <c r="U31" s="19"/>
    </row>
    <row r="32" spans="2:23" x14ac:dyDescent="0.25">
      <c r="S32" s="16"/>
      <c r="T32" s="17"/>
      <c r="U32" s="19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topLeftCell="A2" zoomScale="77" zoomScaleNormal="77" workbookViewId="0">
      <pane xSplit="3" ySplit="16" topLeftCell="D27" activePane="bottomRight" state="frozen"/>
      <selection activeCell="A2" sqref="A2"/>
      <selection pane="topRight" activeCell="D2" sqref="D2"/>
      <selection pane="bottomLeft" activeCell="A18" sqref="A18"/>
      <selection pane="bottomRight" activeCell="B18" sqref="B18:B39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28.28515625" customWidth="1"/>
    <col min="23" max="23" width="24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63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7" customFormat="1" ht="20.25" customHeight="1" x14ac:dyDescent="0.25">
      <c r="B18" s="22">
        <v>1</v>
      </c>
      <c r="C18" s="35">
        <v>43646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29" t="s">
        <v>59</v>
      </c>
      <c r="R18" s="30">
        <f t="shared" ref="R18:R39" si="0">U18/T18</f>
        <v>9.0210000000000008</v>
      </c>
      <c r="S18" s="22" t="s">
        <v>54</v>
      </c>
      <c r="T18" s="22">
        <v>1</v>
      </c>
      <c r="U18" s="24">
        <v>9.0210000000000008</v>
      </c>
      <c r="V18" s="26" t="s">
        <v>58</v>
      </c>
      <c r="W18" s="26" t="s">
        <v>125</v>
      </c>
    </row>
    <row r="19" spans="2:23" s="27" customFormat="1" ht="36.75" customHeight="1" x14ac:dyDescent="0.25">
      <c r="B19" s="22">
        <v>2</v>
      </c>
      <c r="C19" s="35">
        <v>43646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53</v>
      </c>
      <c r="P19" s="22" t="s">
        <v>52</v>
      </c>
      <c r="Q19" s="26" t="s">
        <v>61</v>
      </c>
      <c r="R19" s="30">
        <f t="shared" si="0"/>
        <v>3</v>
      </c>
      <c r="S19" s="22" t="s">
        <v>54</v>
      </c>
      <c r="T19" s="22">
        <v>1</v>
      </c>
      <c r="U19" s="24">
        <v>3</v>
      </c>
      <c r="V19" s="26" t="s">
        <v>120</v>
      </c>
      <c r="W19" s="26" t="s">
        <v>119</v>
      </c>
    </row>
    <row r="20" spans="2:23" s="27" customFormat="1" ht="30" customHeight="1" x14ac:dyDescent="0.25">
      <c r="B20" s="22">
        <v>3</v>
      </c>
      <c r="C20" s="35">
        <v>43646</v>
      </c>
      <c r="D20" s="22" t="s">
        <v>52</v>
      </c>
      <c r="E20" s="22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22" t="s">
        <v>52</v>
      </c>
      <c r="K20" s="22" t="s">
        <v>52</v>
      </c>
      <c r="L20" s="22" t="s">
        <v>52</v>
      </c>
      <c r="M20" s="22" t="s">
        <v>52</v>
      </c>
      <c r="N20" s="22" t="s">
        <v>52</v>
      </c>
      <c r="O20" s="22" t="s">
        <v>53</v>
      </c>
      <c r="P20" s="22" t="s">
        <v>52</v>
      </c>
      <c r="Q20" s="26" t="s">
        <v>109</v>
      </c>
      <c r="R20" s="30">
        <f t="shared" si="0"/>
        <v>1.72075</v>
      </c>
      <c r="S20" s="22" t="s">
        <v>51</v>
      </c>
      <c r="T20" s="22">
        <v>4</v>
      </c>
      <c r="U20" s="30">
        <v>6.883</v>
      </c>
      <c r="V20" s="26" t="s">
        <v>110</v>
      </c>
      <c r="W20" s="26" t="s">
        <v>135</v>
      </c>
    </row>
    <row r="21" spans="2:23" s="27" customFormat="1" ht="30" customHeight="1" x14ac:dyDescent="0.25">
      <c r="B21" s="22">
        <v>4</v>
      </c>
      <c r="C21" s="35">
        <v>43646</v>
      </c>
      <c r="D21" s="22" t="s">
        <v>52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  <c r="L21" s="22" t="s">
        <v>52</v>
      </c>
      <c r="M21" s="22" t="s">
        <v>52</v>
      </c>
      <c r="N21" s="22" t="s">
        <v>52</v>
      </c>
      <c r="O21" s="22" t="s">
        <v>53</v>
      </c>
      <c r="P21" s="22" t="s">
        <v>52</v>
      </c>
      <c r="Q21" s="26" t="s">
        <v>61</v>
      </c>
      <c r="R21" s="30">
        <f t="shared" si="0"/>
        <v>8.5</v>
      </c>
      <c r="S21" s="22" t="s">
        <v>54</v>
      </c>
      <c r="T21" s="22">
        <v>1</v>
      </c>
      <c r="U21" s="30">
        <v>8.5</v>
      </c>
      <c r="V21" s="26" t="s">
        <v>108</v>
      </c>
      <c r="W21" s="26" t="s">
        <v>127</v>
      </c>
    </row>
    <row r="22" spans="2:23" s="27" customFormat="1" ht="32.25" customHeight="1" x14ac:dyDescent="0.25">
      <c r="B22" s="22">
        <v>5</v>
      </c>
      <c r="C22" s="35">
        <v>43646</v>
      </c>
      <c r="D22" s="22" t="s">
        <v>52</v>
      </c>
      <c r="E22" s="22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22" t="s">
        <v>52</v>
      </c>
      <c r="K22" s="22" t="s">
        <v>52</v>
      </c>
      <c r="L22" s="22" t="s">
        <v>52</v>
      </c>
      <c r="M22" s="22" t="s">
        <v>52</v>
      </c>
      <c r="N22" s="22" t="s">
        <v>52</v>
      </c>
      <c r="O22" s="22" t="s">
        <v>53</v>
      </c>
      <c r="P22" s="22" t="s">
        <v>52</v>
      </c>
      <c r="Q22" s="26" t="s">
        <v>61</v>
      </c>
      <c r="R22" s="30">
        <f t="shared" si="0"/>
        <v>8</v>
      </c>
      <c r="S22" s="22" t="s">
        <v>54</v>
      </c>
      <c r="T22" s="22">
        <v>1</v>
      </c>
      <c r="U22" s="30">
        <v>8</v>
      </c>
      <c r="V22" s="26" t="s">
        <v>60</v>
      </c>
      <c r="W22" s="26" t="s">
        <v>126</v>
      </c>
    </row>
    <row r="23" spans="2:23" s="27" customFormat="1" ht="32.25" customHeight="1" x14ac:dyDescent="0.25">
      <c r="B23" s="22">
        <v>6</v>
      </c>
      <c r="C23" s="35">
        <v>43646</v>
      </c>
      <c r="D23" s="22" t="s">
        <v>52</v>
      </c>
      <c r="E23" s="22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22" t="s">
        <v>52</v>
      </c>
      <c r="K23" s="22" t="s">
        <v>52</v>
      </c>
      <c r="L23" s="22" t="s">
        <v>52</v>
      </c>
      <c r="M23" s="22" t="s">
        <v>52</v>
      </c>
      <c r="N23" s="22" t="s">
        <v>52</v>
      </c>
      <c r="O23" s="22" t="s">
        <v>53</v>
      </c>
      <c r="P23" s="22" t="s">
        <v>52</v>
      </c>
      <c r="Q23" s="29" t="s">
        <v>83</v>
      </c>
      <c r="R23" s="30">
        <f t="shared" si="0"/>
        <v>28.552759999999999</v>
      </c>
      <c r="S23" s="22" t="s">
        <v>54</v>
      </c>
      <c r="T23" s="22">
        <v>1</v>
      </c>
      <c r="U23" s="30">
        <v>28.552759999999999</v>
      </c>
      <c r="V23" s="29" t="s">
        <v>84</v>
      </c>
      <c r="W23" s="29" t="s">
        <v>133</v>
      </c>
    </row>
    <row r="24" spans="2:23" s="34" customFormat="1" ht="15.75" x14ac:dyDescent="0.25">
      <c r="B24" s="22">
        <v>7</v>
      </c>
      <c r="C24" s="35">
        <v>43646</v>
      </c>
      <c r="D24" s="22" t="s">
        <v>52</v>
      </c>
      <c r="E24" s="22" t="s">
        <v>52</v>
      </c>
      <c r="F24" s="22" t="s">
        <v>52</v>
      </c>
      <c r="G24" s="22" t="s">
        <v>52</v>
      </c>
      <c r="H24" s="22" t="s">
        <v>52</v>
      </c>
      <c r="I24" s="22" t="s">
        <v>52</v>
      </c>
      <c r="J24" s="22" t="s">
        <v>52</v>
      </c>
      <c r="K24" s="22" t="s">
        <v>52</v>
      </c>
      <c r="L24" s="22" t="s">
        <v>52</v>
      </c>
      <c r="M24" s="22" t="s">
        <v>52</v>
      </c>
      <c r="N24" s="22" t="s">
        <v>52</v>
      </c>
      <c r="O24" s="22" t="s">
        <v>53</v>
      </c>
      <c r="P24" s="22" t="s">
        <v>52</v>
      </c>
      <c r="Q24" s="49" t="s">
        <v>62</v>
      </c>
      <c r="R24" s="50">
        <f t="shared" si="0"/>
        <v>0.2116179011837728</v>
      </c>
      <c r="S24" s="37" t="s">
        <v>64</v>
      </c>
      <c r="T24" s="50">
        <f>7.69+0.8167</f>
        <v>8.5067000000000004</v>
      </c>
      <c r="U24" s="51">
        <v>1.80017</v>
      </c>
      <c r="V24" s="52" t="s">
        <v>63</v>
      </c>
      <c r="W24" s="52" t="s">
        <v>117</v>
      </c>
    </row>
    <row r="25" spans="2:23" s="34" customFormat="1" ht="15.75" x14ac:dyDescent="0.25">
      <c r="B25" s="22">
        <v>8</v>
      </c>
      <c r="C25" s="35">
        <v>43646</v>
      </c>
      <c r="D25" s="22" t="s">
        <v>52</v>
      </c>
      <c r="E25" s="22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22" t="s">
        <v>52</v>
      </c>
      <c r="K25" s="22" t="s">
        <v>52</v>
      </c>
      <c r="L25" s="22" t="s">
        <v>52</v>
      </c>
      <c r="M25" s="22" t="s">
        <v>52</v>
      </c>
      <c r="N25" s="22" t="s">
        <v>52</v>
      </c>
      <c r="O25" s="22" t="s">
        <v>53</v>
      </c>
      <c r="P25" s="22" t="s">
        <v>52</v>
      </c>
      <c r="Q25" s="49" t="s">
        <v>99</v>
      </c>
      <c r="R25" s="50">
        <f t="shared" si="0"/>
        <v>9.8056942718336898E-2</v>
      </c>
      <c r="S25" s="37" t="s">
        <v>64</v>
      </c>
      <c r="T25" s="50">
        <v>88.51</v>
      </c>
      <c r="U25" s="51">
        <v>8.6790199999999995</v>
      </c>
      <c r="V25" s="52" t="s">
        <v>98</v>
      </c>
      <c r="W25" s="52" t="s">
        <v>134</v>
      </c>
    </row>
    <row r="26" spans="2:23" s="27" customFormat="1" ht="31.5" x14ac:dyDescent="0.25">
      <c r="B26" s="22">
        <v>9</v>
      </c>
      <c r="C26" s="35">
        <v>43646</v>
      </c>
      <c r="D26" s="22" t="s">
        <v>52</v>
      </c>
      <c r="E26" s="22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22" t="s">
        <v>52</v>
      </c>
      <c r="K26" s="22" t="s">
        <v>52</v>
      </c>
      <c r="L26" s="22" t="s">
        <v>52</v>
      </c>
      <c r="M26" s="22" t="s">
        <v>52</v>
      </c>
      <c r="N26" s="22" t="s">
        <v>52</v>
      </c>
      <c r="O26" s="22" t="s">
        <v>53</v>
      </c>
      <c r="P26" s="22" t="s">
        <v>52</v>
      </c>
      <c r="Q26" s="36" t="s">
        <v>102</v>
      </c>
      <c r="R26" s="32">
        <f t="shared" si="0"/>
        <v>4.4000000000000004</v>
      </c>
      <c r="S26" s="22" t="s">
        <v>54</v>
      </c>
      <c r="T26" s="31">
        <v>1</v>
      </c>
      <c r="U26" s="38">
        <v>4.4000000000000004</v>
      </c>
      <c r="V26" s="39" t="s">
        <v>101</v>
      </c>
      <c r="W26" s="39" t="s">
        <v>145</v>
      </c>
    </row>
    <row r="27" spans="2:23" s="34" customFormat="1" ht="15.75" x14ac:dyDescent="0.25">
      <c r="B27" s="22">
        <v>10</v>
      </c>
      <c r="C27" s="35">
        <v>43646</v>
      </c>
      <c r="D27" s="22" t="s">
        <v>52</v>
      </c>
      <c r="E27" s="22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22" t="s">
        <v>52</v>
      </c>
      <c r="K27" s="22" t="s">
        <v>52</v>
      </c>
      <c r="L27" s="22" t="s">
        <v>52</v>
      </c>
      <c r="M27" s="22" t="s">
        <v>52</v>
      </c>
      <c r="N27" s="22" t="s">
        <v>52</v>
      </c>
      <c r="O27" s="22" t="s">
        <v>53</v>
      </c>
      <c r="P27" s="22" t="s">
        <v>52</v>
      </c>
      <c r="Q27" s="49" t="s">
        <v>65</v>
      </c>
      <c r="R27" s="50">
        <f t="shared" si="0"/>
        <v>5</v>
      </c>
      <c r="S27" s="22" t="s">
        <v>54</v>
      </c>
      <c r="T27" s="22">
        <v>1</v>
      </c>
      <c r="U27" s="38">
        <v>5</v>
      </c>
      <c r="V27" s="52" t="s">
        <v>66</v>
      </c>
      <c r="W27" s="52" t="s">
        <v>139</v>
      </c>
    </row>
    <row r="28" spans="2:23" s="27" customFormat="1" ht="35.25" customHeight="1" x14ac:dyDescent="0.25">
      <c r="B28" s="22">
        <v>11</v>
      </c>
      <c r="C28" s="35">
        <v>43646</v>
      </c>
      <c r="D28" s="22" t="s">
        <v>52</v>
      </c>
      <c r="E28" s="22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22" t="s">
        <v>52</v>
      </c>
      <c r="K28" s="22" t="s">
        <v>52</v>
      </c>
      <c r="L28" s="22" t="s">
        <v>52</v>
      </c>
      <c r="M28" s="22" t="s">
        <v>52</v>
      </c>
      <c r="N28" s="22" t="s">
        <v>52</v>
      </c>
      <c r="O28" s="22" t="s">
        <v>53</v>
      </c>
      <c r="P28" s="22" t="s">
        <v>52</v>
      </c>
      <c r="Q28" s="33" t="s">
        <v>65</v>
      </c>
      <c r="R28" s="32">
        <f t="shared" si="0"/>
        <v>53.027900000000002</v>
      </c>
      <c r="S28" s="22" t="s">
        <v>54</v>
      </c>
      <c r="T28" s="37">
        <v>1</v>
      </c>
      <c r="U28" s="32">
        <v>53.027900000000002</v>
      </c>
      <c r="V28" s="26" t="s">
        <v>67</v>
      </c>
      <c r="W28" s="39" t="s">
        <v>144</v>
      </c>
    </row>
    <row r="29" spans="2:23" s="27" customFormat="1" ht="35.25" customHeight="1" x14ac:dyDescent="0.25">
      <c r="B29" s="22">
        <v>12</v>
      </c>
      <c r="C29" s="35">
        <v>43646</v>
      </c>
      <c r="D29" s="22" t="s">
        <v>52</v>
      </c>
      <c r="E29" s="22" t="s">
        <v>52</v>
      </c>
      <c r="F29" s="22" t="s">
        <v>52</v>
      </c>
      <c r="G29" s="22" t="s">
        <v>52</v>
      </c>
      <c r="H29" s="22" t="s">
        <v>52</v>
      </c>
      <c r="I29" s="22" t="s">
        <v>52</v>
      </c>
      <c r="J29" s="22" t="s">
        <v>52</v>
      </c>
      <c r="K29" s="22" t="s">
        <v>52</v>
      </c>
      <c r="L29" s="22" t="s">
        <v>52</v>
      </c>
      <c r="M29" s="22" t="s">
        <v>52</v>
      </c>
      <c r="N29" s="22" t="s">
        <v>52</v>
      </c>
      <c r="O29" s="22" t="s">
        <v>53</v>
      </c>
      <c r="P29" s="22" t="s">
        <v>52</v>
      </c>
      <c r="Q29" s="36" t="s">
        <v>86</v>
      </c>
      <c r="R29" s="32">
        <f t="shared" si="0"/>
        <v>1.8458600000000001</v>
      </c>
      <c r="S29" s="22" t="s">
        <v>51</v>
      </c>
      <c r="T29" s="37">
        <v>4</v>
      </c>
      <c r="U29" s="32">
        <v>7.3834400000000002</v>
      </c>
      <c r="V29" s="26" t="s">
        <v>85</v>
      </c>
      <c r="W29" s="39" t="s">
        <v>146</v>
      </c>
    </row>
    <row r="30" spans="2:23" s="27" customFormat="1" ht="31.5" x14ac:dyDescent="0.25">
      <c r="B30" s="22">
        <v>13</v>
      </c>
      <c r="C30" s="35">
        <v>43646</v>
      </c>
      <c r="D30" s="22" t="s">
        <v>52</v>
      </c>
      <c r="E30" s="22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22" t="s">
        <v>52</v>
      </c>
      <c r="K30" s="22" t="s">
        <v>52</v>
      </c>
      <c r="L30" s="22" t="s">
        <v>52</v>
      </c>
      <c r="M30" s="22" t="s">
        <v>52</v>
      </c>
      <c r="N30" s="22" t="s">
        <v>52</v>
      </c>
      <c r="O30" s="22" t="s">
        <v>53</v>
      </c>
      <c r="P30" s="22" t="s">
        <v>52</v>
      </c>
      <c r="Q30" s="33" t="s">
        <v>68</v>
      </c>
      <c r="R30" s="32">
        <f t="shared" si="0"/>
        <v>35.763999999999996</v>
      </c>
      <c r="S30" s="22" t="s">
        <v>54</v>
      </c>
      <c r="T30" s="37">
        <v>1</v>
      </c>
      <c r="U30" s="32">
        <f>25.4729+10.2911</f>
        <v>35.763999999999996</v>
      </c>
      <c r="V30" s="33" t="s">
        <v>69</v>
      </c>
      <c r="W30" s="36" t="s">
        <v>143</v>
      </c>
    </row>
    <row r="31" spans="2:23" s="27" customFormat="1" ht="15.75" x14ac:dyDescent="0.25">
      <c r="B31" s="22">
        <v>14</v>
      </c>
      <c r="C31" s="35">
        <v>43646</v>
      </c>
      <c r="D31" s="22" t="s">
        <v>52</v>
      </c>
      <c r="E31" s="22" t="s">
        <v>52</v>
      </c>
      <c r="F31" s="22" t="s">
        <v>52</v>
      </c>
      <c r="G31" s="22" t="s">
        <v>52</v>
      </c>
      <c r="H31" s="22" t="s">
        <v>52</v>
      </c>
      <c r="I31" s="22" t="s">
        <v>52</v>
      </c>
      <c r="J31" s="22" t="s">
        <v>52</v>
      </c>
      <c r="K31" s="22" t="s">
        <v>52</v>
      </c>
      <c r="L31" s="22" t="s">
        <v>52</v>
      </c>
      <c r="M31" s="22" t="s">
        <v>52</v>
      </c>
      <c r="N31" s="22" t="s">
        <v>52</v>
      </c>
      <c r="O31" s="22" t="s">
        <v>53</v>
      </c>
      <c r="P31" s="22" t="s">
        <v>52</v>
      </c>
      <c r="Q31" s="33" t="s">
        <v>87</v>
      </c>
      <c r="R31" s="32">
        <f t="shared" si="0"/>
        <v>0.57777777777777783</v>
      </c>
      <c r="S31" s="22" t="s">
        <v>64</v>
      </c>
      <c r="T31" s="37">
        <v>9</v>
      </c>
      <c r="U31" s="32">
        <v>5.2</v>
      </c>
      <c r="V31" s="33" t="s">
        <v>88</v>
      </c>
      <c r="W31" s="33" t="s">
        <v>149</v>
      </c>
    </row>
    <row r="32" spans="2:23" s="27" customFormat="1" ht="50.25" customHeight="1" x14ac:dyDescent="0.25">
      <c r="B32" s="22">
        <v>15</v>
      </c>
      <c r="C32" s="35">
        <v>43646</v>
      </c>
      <c r="D32" s="22" t="s">
        <v>52</v>
      </c>
      <c r="E32" s="22" t="s">
        <v>52</v>
      </c>
      <c r="F32" s="22" t="s">
        <v>52</v>
      </c>
      <c r="G32" s="22" t="s">
        <v>52</v>
      </c>
      <c r="H32" s="22" t="s">
        <v>52</v>
      </c>
      <c r="I32" s="22" t="s">
        <v>52</v>
      </c>
      <c r="J32" s="22" t="s">
        <v>52</v>
      </c>
      <c r="K32" s="22" t="s">
        <v>52</v>
      </c>
      <c r="L32" s="22" t="s">
        <v>52</v>
      </c>
      <c r="M32" s="22" t="s">
        <v>52</v>
      </c>
      <c r="N32" s="22" t="s">
        <v>52</v>
      </c>
      <c r="O32" s="22" t="s">
        <v>53</v>
      </c>
      <c r="P32" s="22" t="s">
        <v>52</v>
      </c>
      <c r="Q32" s="36" t="s">
        <v>70</v>
      </c>
      <c r="R32" s="32">
        <f t="shared" si="0"/>
        <v>45.36101</v>
      </c>
      <c r="S32" s="22" t="s">
        <v>54</v>
      </c>
      <c r="T32" s="37">
        <v>1</v>
      </c>
      <c r="U32" s="32">
        <v>45.36101</v>
      </c>
      <c r="V32" s="33" t="s">
        <v>71</v>
      </c>
      <c r="W32" s="33" t="s">
        <v>150</v>
      </c>
    </row>
    <row r="33" spans="2:23" s="27" customFormat="1" ht="15.75" x14ac:dyDescent="0.25">
      <c r="B33" s="22">
        <v>16</v>
      </c>
      <c r="C33" s="35">
        <v>43646</v>
      </c>
      <c r="D33" s="22" t="s">
        <v>52</v>
      </c>
      <c r="E33" s="22" t="s">
        <v>52</v>
      </c>
      <c r="F33" s="22" t="s">
        <v>52</v>
      </c>
      <c r="G33" s="22" t="s">
        <v>52</v>
      </c>
      <c r="H33" s="22" t="s">
        <v>52</v>
      </c>
      <c r="I33" s="22" t="s">
        <v>52</v>
      </c>
      <c r="J33" s="22" t="s">
        <v>52</v>
      </c>
      <c r="K33" s="22" t="s">
        <v>52</v>
      </c>
      <c r="L33" s="22" t="s">
        <v>52</v>
      </c>
      <c r="M33" s="22" t="s">
        <v>52</v>
      </c>
      <c r="N33" s="22" t="s">
        <v>52</v>
      </c>
      <c r="O33" s="22" t="s">
        <v>53</v>
      </c>
      <c r="P33" s="22" t="s">
        <v>52</v>
      </c>
      <c r="Q33" s="33" t="s">
        <v>65</v>
      </c>
      <c r="R33" s="32">
        <f t="shared" si="0"/>
        <v>150</v>
      </c>
      <c r="S33" s="22" t="s">
        <v>54</v>
      </c>
      <c r="T33" s="37">
        <v>1</v>
      </c>
      <c r="U33" s="32">
        <v>150</v>
      </c>
      <c r="V33" s="33" t="s">
        <v>71</v>
      </c>
      <c r="W33" s="33" t="s">
        <v>151</v>
      </c>
    </row>
    <row r="34" spans="2:23" s="27" customFormat="1" ht="47.25" x14ac:dyDescent="0.25">
      <c r="B34" s="22">
        <v>17</v>
      </c>
      <c r="C34" s="35">
        <v>43646</v>
      </c>
      <c r="D34" s="22" t="s">
        <v>52</v>
      </c>
      <c r="E34" s="22" t="s">
        <v>52</v>
      </c>
      <c r="F34" s="22" t="s">
        <v>52</v>
      </c>
      <c r="G34" s="22" t="s">
        <v>52</v>
      </c>
      <c r="H34" s="22" t="s">
        <v>52</v>
      </c>
      <c r="I34" s="22" t="s">
        <v>52</v>
      </c>
      <c r="J34" s="22" t="s">
        <v>52</v>
      </c>
      <c r="K34" s="22" t="s">
        <v>52</v>
      </c>
      <c r="L34" s="22" t="s">
        <v>52</v>
      </c>
      <c r="M34" s="22" t="s">
        <v>52</v>
      </c>
      <c r="N34" s="22" t="s">
        <v>52</v>
      </c>
      <c r="O34" s="22" t="s">
        <v>53</v>
      </c>
      <c r="P34" s="22" t="s">
        <v>52</v>
      </c>
      <c r="Q34" s="36" t="s">
        <v>89</v>
      </c>
      <c r="R34" s="32">
        <f t="shared" si="0"/>
        <v>3.5</v>
      </c>
      <c r="S34" s="22" t="s">
        <v>54</v>
      </c>
      <c r="T34" s="37">
        <v>1</v>
      </c>
      <c r="U34" s="32">
        <v>3.5</v>
      </c>
      <c r="V34" s="33" t="s">
        <v>90</v>
      </c>
      <c r="W34" s="33" t="s">
        <v>152</v>
      </c>
    </row>
    <row r="35" spans="2:23" s="27" customFormat="1" ht="31.5" x14ac:dyDescent="0.25">
      <c r="B35" s="22">
        <v>18</v>
      </c>
      <c r="C35" s="35">
        <v>43646</v>
      </c>
      <c r="D35" s="22" t="s">
        <v>52</v>
      </c>
      <c r="E35" s="22" t="s">
        <v>52</v>
      </c>
      <c r="F35" s="22" t="s">
        <v>52</v>
      </c>
      <c r="G35" s="22" t="s">
        <v>52</v>
      </c>
      <c r="H35" s="22" t="s">
        <v>52</v>
      </c>
      <c r="I35" s="22" t="s">
        <v>52</v>
      </c>
      <c r="J35" s="22" t="s">
        <v>52</v>
      </c>
      <c r="K35" s="22" t="s">
        <v>52</v>
      </c>
      <c r="L35" s="22" t="s">
        <v>52</v>
      </c>
      <c r="M35" s="22" t="s">
        <v>52</v>
      </c>
      <c r="N35" s="22" t="s">
        <v>52</v>
      </c>
      <c r="O35" s="22" t="s">
        <v>53</v>
      </c>
      <c r="P35" s="22" t="s">
        <v>52</v>
      </c>
      <c r="Q35" s="33" t="s">
        <v>72</v>
      </c>
      <c r="R35" s="32">
        <f t="shared" si="0"/>
        <v>19.849640000000001</v>
      </c>
      <c r="S35" s="22" t="s">
        <v>54</v>
      </c>
      <c r="T35" s="37">
        <v>1</v>
      </c>
      <c r="U35" s="32">
        <v>19.849640000000001</v>
      </c>
      <c r="V35" s="33" t="s">
        <v>73</v>
      </c>
      <c r="W35" s="36" t="s">
        <v>156</v>
      </c>
    </row>
    <row r="36" spans="2:23" s="27" customFormat="1" ht="31.5" x14ac:dyDescent="0.25">
      <c r="B36" s="22">
        <v>19</v>
      </c>
      <c r="C36" s="35">
        <v>43646</v>
      </c>
      <c r="D36" s="22" t="s">
        <v>52</v>
      </c>
      <c r="E36" s="22" t="s">
        <v>52</v>
      </c>
      <c r="F36" s="22" t="s">
        <v>52</v>
      </c>
      <c r="G36" s="22" t="s">
        <v>52</v>
      </c>
      <c r="H36" s="22" t="s">
        <v>52</v>
      </c>
      <c r="I36" s="22" t="s">
        <v>52</v>
      </c>
      <c r="J36" s="22" t="s">
        <v>52</v>
      </c>
      <c r="K36" s="22" t="s">
        <v>52</v>
      </c>
      <c r="L36" s="22" t="s">
        <v>52</v>
      </c>
      <c r="M36" s="22" t="s">
        <v>52</v>
      </c>
      <c r="N36" s="22" t="s">
        <v>52</v>
      </c>
      <c r="O36" s="22" t="s">
        <v>53</v>
      </c>
      <c r="P36" s="22" t="s">
        <v>52</v>
      </c>
      <c r="Q36" s="33" t="s">
        <v>75</v>
      </c>
      <c r="R36" s="32">
        <f t="shared" si="0"/>
        <v>38.046239999999997</v>
      </c>
      <c r="S36" s="22" t="s">
        <v>54</v>
      </c>
      <c r="T36" s="37">
        <v>1</v>
      </c>
      <c r="U36" s="32">
        <v>38.046239999999997</v>
      </c>
      <c r="V36" s="33" t="s">
        <v>74</v>
      </c>
      <c r="W36" s="36" t="s">
        <v>157</v>
      </c>
    </row>
    <row r="37" spans="2:23" s="27" customFormat="1" ht="31.5" x14ac:dyDescent="0.25">
      <c r="B37" s="22">
        <v>20</v>
      </c>
      <c r="C37" s="35">
        <v>43646</v>
      </c>
      <c r="D37" s="22" t="s">
        <v>52</v>
      </c>
      <c r="E37" s="22" t="s">
        <v>52</v>
      </c>
      <c r="F37" s="22" t="s">
        <v>52</v>
      </c>
      <c r="G37" s="22" t="s">
        <v>52</v>
      </c>
      <c r="H37" s="22" t="s">
        <v>52</v>
      </c>
      <c r="I37" s="22" t="s">
        <v>52</v>
      </c>
      <c r="J37" s="22" t="s">
        <v>52</v>
      </c>
      <c r="K37" s="22" t="s">
        <v>52</v>
      </c>
      <c r="L37" s="22" t="s">
        <v>52</v>
      </c>
      <c r="M37" s="22" t="s">
        <v>52</v>
      </c>
      <c r="N37" s="22" t="s">
        <v>52</v>
      </c>
      <c r="O37" s="22" t="s">
        <v>53</v>
      </c>
      <c r="P37" s="22" t="s">
        <v>52</v>
      </c>
      <c r="Q37" s="36" t="s">
        <v>105</v>
      </c>
      <c r="R37" s="32">
        <f t="shared" si="0"/>
        <v>15</v>
      </c>
      <c r="S37" s="22" t="s">
        <v>91</v>
      </c>
      <c r="T37" s="37">
        <v>1</v>
      </c>
      <c r="U37" s="32">
        <v>15</v>
      </c>
      <c r="V37" s="36" t="s">
        <v>138</v>
      </c>
      <c r="W37" s="36" t="s">
        <v>118</v>
      </c>
    </row>
    <row r="38" spans="2:23" s="34" customFormat="1" ht="33" customHeight="1" x14ac:dyDescent="0.25">
      <c r="B38" s="22">
        <v>21</v>
      </c>
      <c r="C38" s="35">
        <v>43646</v>
      </c>
      <c r="D38" s="22" t="s">
        <v>52</v>
      </c>
      <c r="E38" s="22" t="s">
        <v>52</v>
      </c>
      <c r="F38" s="22" t="s">
        <v>52</v>
      </c>
      <c r="G38" s="22" t="s">
        <v>52</v>
      </c>
      <c r="H38" s="22" t="s">
        <v>52</v>
      </c>
      <c r="I38" s="22" t="s">
        <v>52</v>
      </c>
      <c r="J38" s="22" t="s">
        <v>52</v>
      </c>
      <c r="K38" s="22" t="s">
        <v>52</v>
      </c>
      <c r="L38" s="22" t="s">
        <v>52</v>
      </c>
      <c r="M38" s="22" t="s">
        <v>52</v>
      </c>
      <c r="N38" s="22" t="s">
        <v>52</v>
      </c>
      <c r="O38" s="22" t="s">
        <v>53</v>
      </c>
      <c r="P38" s="22" t="s">
        <v>52</v>
      </c>
      <c r="Q38" s="26" t="s">
        <v>61</v>
      </c>
      <c r="R38" s="32">
        <f t="shared" si="0"/>
        <v>15.8</v>
      </c>
      <c r="S38" s="22" t="s">
        <v>54</v>
      </c>
      <c r="T38" s="37">
        <v>1</v>
      </c>
      <c r="U38" s="32">
        <v>15.8</v>
      </c>
      <c r="V38" s="40" t="s">
        <v>76</v>
      </c>
      <c r="W38" s="33" t="s">
        <v>161</v>
      </c>
    </row>
    <row r="39" spans="2:23" s="34" customFormat="1" ht="23.25" customHeight="1" x14ac:dyDescent="0.25">
      <c r="B39" s="22">
        <v>22</v>
      </c>
      <c r="C39" s="35">
        <v>43646</v>
      </c>
      <c r="D39" s="22" t="s">
        <v>52</v>
      </c>
      <c r="E39" s="22" t="s">
        <v>52</v>
      </c>
      <c r="F39" s="22" t="s">
        <v>52</v>
      </c>
      <c r="G39" s="22" t="s">
        <v>52</v>
      </c>
      <c r="H39" s="22" t="s">
        <v>52</v>
      </c>
      <c r="I39" s="22" t="s">
        <v>52</v>
      </c>
      <c r="J39" s="22" t="s">
        <v>52</v>
      </c>
      <c r="K39" s="22" t="s">
        <v>52</v>
      </c>
      <c r="L39" s="22" t="s">
        <v>52</v>
      </c>
      <c r="M39" s="22" t="s">
        <v>52</v>
      </c>
      <c r="N39" s="22" t="s">
        <v>52</v>
      </c>
      <c r="O39" s="22" t="s">
        <v>53</v>
      </c>
      <c r="P39" s="22" t="s">
        <v>52</v>
      </c>
      <c r="Q39" s="33" t="s">
        <v>77</v>
      </c>
      <c r="R39" s="32">
        <f t="shared" si="0"/>
        <v>3.5</v>
      </c>
      <c r="S39" s="22" t="s">
        <v>91</v>
      </c>
      <c r="T39" s="37">
        <v>1</v>
      </c>
      <c r="U39" s="37">
        <v>3.5</v>
      </c>
      <c r="V39" s="33" t="s">
        <v>78</v>
      </c>
      <c r="W39" s="33" t="s">
        <v>167</v>
      </c>
    </row>
    <row r="41" spans="2:23" x14ac:dyDescent="0.25">
      <c r="B41" s="15" t="str">
        <f>'(1) Приобретение электроэнергии'!B22</f>
        <v>* Информация представлена при наличии документов по состоянию на 07.07.2019</v>
      </c>
    </row>
    <row r="43" spans="2:23" x14ac:dyDescent="0.25">
      <c r="T43" s="19"/>
      <c r="U43" s="19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zoomScale="84" zoomScaleNormal="84" workbookViewId="0">
      <selection activeCell="V35" sqref="V35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9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32.25" customHeight="1" x14ac:dyDescent="0.25">
      <c r="B18" s="22">
        <v>1</v>
      </c>
      <c r="C18" s="35">
        <v>43646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37" t="s">
        <v>94</v>
      </c>
      <c r="R18" s="32">
        <f>U18/T18</f>
        <v>3.6936001166746162E-2</v>
      </c>
      <c r="S18" s="37" t="s">
        <v>95</v>
      </c>
      <c r="T18" s="25">
        <v>4381.7531645983945</v>
      </c>
      <c r="U18" s="25">
        <v>161.84443999999999</v>
      </c>
      <c r="V18" s="29" t="s">
        <v>96</v>
      </c>
      <c r="W18" s="37" t="s">
        <v>155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07.07.2019</v>
      </c>
    </row>
    <row r="21" spans="2:23" x14ac:dyDescent="0.25">
      <c r="T21" s="16"/>
      <c r="U21" s="16"/>
    </row>
    <row r="22" spans="2:23" x14ac:dyDescent="0.25">
      <c r="T22" s="16"/>
      <c r="U22" s="16"/>
    </row>
    <row r="23" spans="2:23" x14ac:dyDescent="0.25">
      <c r="R23" s="45"/>
      <c r="S23" s="45"/>
      <c r="T23" s="46"/>
      <c r="U23" s="46"/>
    </row>
    <row r="24" spans="2:23" x14ac:dyDescent="0.25">
      <c r="R24" s="47"/>
      <c r="S24" s="47"/>
      <c r="T24" s="46"/>
      <c r="U24" s="46"/>
    </row>
    <row r="25" spans="2:23" x14ac:dyDescent="0.25">
      <c r="R25" s="47"/>
      <c r="S25" s="47"/>
      <c r="T25" s="46"/>
      <c r="U25" s="46"/>
    </row>
    <row r="26" spans="2:23" x14ac:dyDescent="0.25">
      <c r="R26" s="47"/>
      <c r="S26" s="47"/>
      <c r="T26" s="46"/>
      <c r="U26" s="46"/>
    </row>
    <row r="27" spans="2:23" x14ac:dyDescent="0.25">
      <c r="R27" s="45"/>
      <c r="S27" s="45"/>
      <c r="T27" s="45"/>
      <c r="U27" s="45"/>
    </row>
    <row r="28" spans="2:23" x14ac:dyDescent="0.25">
      <c r="R28" s="45"/>
      <c r="S28" s="45"/>
      <c r="T28" s="46"/>
      <c r="U28" s="46"/>
    </row>
    <row r="29" spans="2:23" x14ac:dyDescent="0.25">
      <c r="R29" s="45"/>
      <c r="S29" s="45"/>
      <c r="T29" s="46"/>
      <c r="U29" s="46"/>
    </row>
    <row r="30" spans="2:23" x14ac:dyDescent="0.25">
      <c r="T30" s="16"/>
      <c r="U30" s="16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topLeftCell="A2" zoomScale="79" zoomScaleNormal="79" workbookViewId="0">
      <pane xSplit="3" ySplit="16" topLeftCell="D24" activePane="bottomRight" state="frozen"/>
      <selection activeCell="A2" sqref="A2"/>
      <selection pane="topRight" activeCell="D2" sqref="D2"/>
      <selection pane="bottomLeft" activeCell="A18" sqref="A18"/>
      <selection pane="bottomRight" activeCell="V24" sqref="V24"/>
    </sheetView>
  </sheetViews>
  <sheetFormatPr defaultRowHeight="15" x14ac:dyDescent="0.25"/>
  <cols>
    <col min="1" max="1" width="4.42578125" customWidth="1"/>
    <col min="2" max="2" width="12.7109375" customWidth="1"/>
    <col min="3" max="3" width="11.140625" customWidth="1"/>
    <col min="4" max="4" width="11.28515625" customWidth="1"/>
    <col min="5" max="5" width="14.28515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3.140625" customWidth="1"/>
    <col min="23" max="23" width="28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63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32.25" customHeight="1" x14ac:dyDescent="0.25">
      <c r="B18" s="22">
        <v>1</v>
      </c>
      <c r="C18" s="23">
        <v>43646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22" t="s">
        <v>79</v>
      </c>
      <c r="R18" s="24">
        <f t="shared" ref="R18:R31" si="0">U18/T18</f>
        <v>0.63400000000000001</v>
      </c>
      <c r="S18" s="22" t="s">
        <v>51</v>
      </c>
      <c r="T18" s="28">
        <v>1</v>
      </c>
      <c r="U18" s="24">
        <v>0.63400000000000001</v>
      </c>
      <c r="V18" s="29" t="s">
        <v>130</v>
      </c>
      <c r="W18" s="29" t="s">
        <v>115</v>
      </c>
    </row>
    <row r="19" spans="2:23" s="27" customFormat="1" ht="32.25" customHeight="1" x14ac:dyDescent="0.25">
      <c r="B19" s="22">
        <v>2</v>
      </c>
      <c r="C19" s="23">
        <v>43646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53</v>
      </c>
      <c r="P19" s="22" t="s">
        <v>52</v>
      </c>
      <c r="Q19" s="22" t="s">
        <v>79</v>
      </c>
      <c r="R19" s="24">
        <f t="shared" si="0"/>
        <v>9.5374999999999996</v>
      </c>
      <c r="S19" s="22" t="s">
        <v>51</v>
      </c>
      <c r="T19" s="28">
        <v>4</v>
      </c>
      <c r="U19" s="24">
        <v>38.15</v>
      </c>
      <c r="V19" s="26" t="s">
        <v>123</v>
      </c>
      <c r="W19" s="26" t="s">
        <v>124</v>
      </c>
    </row>
    <row r="20" spans="2:23" s="27" customFormat="1" ht="32.25" customHeight="1" x14ac:dyDescent="0.25">
      <c r="B20" s="22">
        <v>3</v>
      </c>
      <c r="C20" s="23">
        <v>43646</v>
      </c>
      <c r="D20" s="22" t="s">
        <v>52</v>
      </c>
      <c r="E20" s="22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22" t="s">
        <v>52</v>
      </c>
      <c r="K20" s="22" t="s">
        <v>52</v>
      </c>
      <c r="L20" s="22" t="s">
        <v>52</v>
      </c>
      <c r="M20" s="22" t="s">
        <v>52</v>
      </c>
      <c r="N20" s="22" t="s">
        <v>52</v>
      </c>
      <c r="O20" s="22" t="s">
        <v>53</v>
      </c>
      <c r="P20" s="22" t="s">
        <v>52</v>
      </c>
      <c r="Q20" s="22" t="s">
        <v>50</v>
      </c>
      <c r="R20" s="24">
        <f t="shared" si="0"/>
        <v>1.8340244444444442</v>
      </c>
      <c r="S20" s="22" t="s">
        <v>51</v>
      </c>
      <c r="T20" s="28">
        <v>9</v>
      </c>
      <c r="U20" s="24">
        <v>16.506219999999999</v>
      </c>
      <c r="V20" s="29" t="s">
        <v>158</v>
      </c>
      <c r="W20" s="26" t="s">
        <v>159</v>
      </c>
    </row>
    <row r="21" spans="2:23" s="27" customFormat="1" ht="32.25" customHeight="1" x14ac:dyDescent="0.25">
      <c r="B21" s="22">
        <v>4</v>
      </c>
      <c r="C21" s="23">
        <v>43646</v>
      </c>
      <c r="D21" s="22" t="s">
        <v>52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  <c r="L21" s="22" t="s">
        <v>52</v>
      </c>
      <c r="M21" s="22" t="s">
        <v>52</v>
      </c>
      <c r="N21" s="22" t="s">
        <v>52</v>
      </c>
      <c r="O21" s="22" t="s">
        <v>53</v>
      </c>
      <c r="P21" s="22" t="s">
        <v>52</v>
      </c>
      <c r="Q21" s="22" t="s">
        <v>79</v>
      </c>
      <c r="R21" s="24">
        <f t="shared" ref="R21" si="1">U21/T21</f>
        <v>1.74</v>
      </c>
      <c r="S21" s="22" t="s">
        <v>51</v>
      </c>
      <c r="T21" s="28">
        <v>3</v>
      </c>
      <c r="U21" s="24">
        <v>5.22</v>
      </c>
      <c r="V21" s="29" t="s">
        <v>121</v>
      </c>
      <c r="W21" s="26" t="s">
        <v>122</v>
      </c>
    </row>
    <row r="22" spans="2:23" s="27" customFormat="1" ht="32.25" customHeight="1" x14ac:dyDescent="0.25">
      <c r="B22" s="22">
        <v>4</v>
      </c>
      <c r="C22" s="23">
        <v>43646</v>
      </c>
      <c r="D22" s="22" t="s">
        <v>52</v>
      </c>
      <c r="E22" s="22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22" t="s">
        <v>52</v>
      </c>
      <c r="K22" s="22" t="s">
        <v>52</v>
      </c>
      <c r="L22" s="22" t="s">
        <v>52</v>
      </c>
      <c r="M22" s="22" t="s">
        <v>52</v>
      </c>
      <c r="N22" s="22" t="s">
        <v>52</v>
      </c>
      <c r="O22" s="22" t="s">
        <v>53</v>
      </c>
      <c r="P22" s="22" t="s">
        <v>52</v>
      </c>
      <c r="Q22" s="22" t="s">
        <v>106</v>
      </c>
      <c r="R22" s="24">
        <f t="shared" si="0"/>
        <v>1.396047619047619</v>
      </c>
      <c r="S22" s="22" t="s">
        <v>51</v>
      </c>
      <c r="T22" s="30">
        <v>21</v>
      </c>
      <c r="U22" s="24">
        <v>29.317</v>
      </c>
      <c r="V22" s="26" t="s">
        <v>113</v>
      </c>
      <c r="W22" s="29" t="s">
        <v>116</v>
      </c>
    </row>
    <row r="23" spans="2:23" s="27" customFormat="1" ht="32.25" customHeight="1" x14ac:dyDescent="0.25">
      <c r="B23" s="22">
        <v>5</v>
      </c>
      <c r="C23" s="23">
        <v>43646</v>
      </c>
      <c r="D23" s="22" t="s">
        <v>52</v>
      </c>
      <c r="E23" s="22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22" t="s">
        <v>52</v>
      </c>
      <c r="K23" s="22" t="s">
        <v>52</v>
      </c>
      <c r="L23" s="22" t="s">
        <v>52</v>
      </c>
      <c r="M23" s="22" t="s">
        <v>52</v>
      </c>
      <c r="N23" s="22" t="s">
        <v>52</v>
      </c>
      <c r="O23" s="22" t="s">
        <v>53</v>
      </c>
      <c r="P23" s="22" t="s">
        <v>52</v>
      </c>
      <c r="Q23" s="22" t="s">
        <v>50</v>
      </c>
      <c r="R23" s="24">
        <f t="shared" si="0"/>
        <v>6.3930348258706471E-2</v>
      </c>
      <c r="S23" s="22" t="s">
        <v>51</v>
      </c>
      <c r="T23" s="30">
        <v>402</v>
      </c>
      <c r="U23" s="24">
        <v>25.7</v>
      </c>
      <c r="V23" s="26" t="s">
        <v>128</v>
      </c>
      <c r="W23" s="29" t="s">
        <v>129</v>
      </c>
    </row>
    <row r="24" spans="2:23" s="27" customFormat="1" ht="36.75" customHeight="1" x14ac:dyDescent="0.25">
      <c r="B24" s="22">
        <v>6</v>
      </c>
      <c r="C24" s="23">
        <v>43646</v>
      </c>
      <c r="D24" s="22" t="s">
        <v>52</v>
      </c>
      <c r="E24" s="22" t="s">
        <v>52</v>
      </c>
      <c r="F24" s="22" t="s">
        <v>52</v>
      </c>
      <c r="G24" s="22" t="s">
        <v>52</v>
      </c>
      <c r="H24" s="22" t="s">
        <v>52</v>
      </c>
      <c r="I24" s="22" t="s">
        <v>52</v>
      </c>
      <c r="J24" s="22" t="s">
        <v>52</v>
      </c>
      <c r="K24" s="22" t="s">
        <v>52</v>
      </c>
      <c r="L24" s="22" t="s">
        <v>52</v>
      </c>
      <c r="M24" s="22" t="s">
        <v>52</v>
      </c>
      <c r="N24" s="22" t="s">
        <v>52</v>
      </c>
      <c r="O24" s="22" t="s">
        <v>53</v>
      </c>
      <c r="P24" s="22" t="s">
        <v>52</v>
      </c>
      <c r="Q24" s="22" t="s">
        <v>50</v>
      </c>
      <c r="R24" s="24">
        <f t="shared" si="0"/>
        <v>2.6262222222222222</v>
      </c>
      <c r="S24" s="22" t="s">
        <v>51</v>
      </c>
      <c r="T24" s="28">
        <v>9</v>
      </c>
      <c r="U24" s="24">
        <v>23.635999999999999</v>
      </c>
      <c r="V24" s="26" t="s">
        <v>107</v>
      </c>
      <c r="W24" s="29" t="s">
        <v>154</v>
      </c>
    </row>
    <row r="25" spans="2:23" s="27" customFormat="1" ht="36.75" customHeight="1" x14ac:dyDescent="0.25">
      <c r="B25" s="22">
        <v>6</v>
      </c>
      <c r="C25" s="23">
        <v>43646</v>
      </c>
      <c r="D25" s="22" t="s">
        <v>52</v>
      </c>
      <c r="E25" s="22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22" t="s">
        <v>52</v>
      </c>
      <c r="K25" s="22" t="s">
        <v>52</v>
      </c>
      <c r="L25" s="22" t="s">
        <v>52</v>
      </c>
      <c r="M25" s="22" t="s">
        <v>52</v>
      </c>
      <c r="N25" s="22" t="s">
        <v>52</v>
      </c>
      <c r="O25" s="22" t="s">
        <v>53</v>
      </c>
      <c r="P25" s="22" t="s">
        <v>52</v>
      </c>
      <c r="Q25" s="22" t="s">
        <v>50</v>
      </c>
      <c r="R25" s="24">
        <f t="shared" ref="R25" si="2">U25/T25</f>
        <v>1.66</v>
      </c>
      <c r="S25" s="22" t="s">
        <v>51</v>
      </c>
      <c r="T25" s="28">
        <v>1</v>
      </c>
      <c r="U25" s="24">
        <v>1.66</v>
      </c>
      <c r="V25" s="48" t="s">
        <v>111</v>
      </c>
      <c r="W25" s="29" t="s">
        <v>141</v>
      </c>
    </row>
    <row r="26" spans="2:23" s="27" customFormat="1" ht="36.75" customHeight="1" x14ac:dyDescent="0.25">
      <c r="B26" s="22">
        <v>7</v>
      </c>
      <c r="C26" s="23">
        <v>43646</v>
      </c>
      <c r="D26" s="22" t="s">
        <v>52</v>
      </c>
      <c r="E26" s="22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22" t="s">
        <v>52</v>
      </c>
      <c r="K26" s="22" t="s">
        <v>52</v>
      </c>
      <c r="L26" s="22" t="s">
        <v>52</v>
      </c>
      <c r="M26" s="22" t="s">
        <v>52</v>
      </c>
      <c r="N26" s="22" t="s">
        <v>52</v>
      </c>
      <c r="O26" s="22" t="s">
        <v>53</v>
      </c>
      <c r="P26" s="22" t="s">
        <v>52</v>
      </c>
      <c r="Q26" s="22" t="s">
        <v>50</v>
      </c>
      <c r="R26" s="24">
        <f t="shared" si="0"/>
        <v>28.876439999999999</v>
      </c>
      <c r="S26" s="22" t="s">
        <v>51</v>
      </c>
      <c r="T26" s="28">
        <v>1</v>
      </c>
      <c r="U26" s="24">
        <v>28.876439999999999</v>
      </c>
      <c r="V26" s="26" t="s">
        <v>112</v>
      </c>
      <c r="W26" s="29" t="s">
        <v>142</v>
      </c>
    </row>
    <row r="27" spans="2:23" s="27" customFormat="1" ht="36.75" customHeight="1" x14ac:dyDescent="0.25">
      <c r="B27" s="22">
        <v>8</v>
      </c>
      <c r="C27" s="23">
        <v>43646</v>
      </c>
      <c r="D27" s="22" t="s">
        <v>52</v>
      </c>
      <c r="E27" s="22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22" t="s">
        <v>52</v>
      </c>
      <c r="K27" s="22" t="s">
        <v>52</v>
      </c>
      <c r="L27" s="22" t="s">
        <v>52</v>
      </c>
      <c r="M27" s="22" t="s">
        <v>52</v>
      </c>
      <c r="N27" s="22" t="s">
        <v>52</v>
      </c>
      <c r="O27" s="22" t="s">
        <v>53</v>
      </c>
      <c r="P27" s="22" t="s">
        <v>52</v>
      </c>
      <c r="Q27" s="22" t="s">
        <v>50</v>
      </c>
      <c r="R27" s="24">
        <f t="shared" si="0"/>
        <v>0.25980000000000003</v>
      </c>
      <c r="S27" s="22" t="s">
        <v>51</v>
      </c>
      <c r="T27" s="30">
        <v>100</v>
      </c>
      <c r="U27" s="24">
        <v>25.98</v>
      </c>
      <c r="V27" s="29" t="s">
        <v>147</v>
      </c>
      <c r="W27" s="29" t="s">
        <v>148</v>
      </c>
    </row>
    <row r="28" spans="2:23" s="27" customFormat="1" ht="47.25" customHeight="1" x14ac:dyDescent="0.25">
      <c r="B28" s="22">
        <v>9</v>
      </c>
      <c r="C28" s="23">
        <v>43646</v>
      </c>
      <c r="D28" s="22" t="s">
        <v>52</v>
      </c>
      <c r="E28" s="22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22" t="s">
        <v>52</v>
      </c>
      <c r="K28" s="22" t="s">
        <v>52</v>
      </c>
      <c r="L28" s="22" t="s">
        <v>52</v>
      </c>
      <c r="M28" s="22" t="s">
        <v>52</v>
      </c>
      <c r="N28" s="22" t="s">
        <v>52</v>
      </c>
      <c r="O28" s="22" t="s">
        <v>53</v>
      </c>
      <c r="P28" s="22" t="s">
        <v>52</v>
      </c>
      <c r="Q28" s="22" t="s">
        <v>82</v>
      </c>
      <c r="R28" s="24">
        <f t="shared" si="0"/>
        <v>3.8598248686514887</v>
      </c>
      <c r="S28" s="22" t="s">
        <v>81</v>
      </c>
      <c r="T28" s="24">
        <v>2.2839999999999998</v>
      </c>
      <c r="U28" s="24">
        <v>8.8158399999999997</v>
      </c>
      <c r="V28" s="26" t="s">
        <v>80</v>
      </c>
      <c r="W28" s="29" t="s">
        <v>132</v>
      </c>
    </row>
    <row r="29" spans="2:23" s="27" customFormat="1" ht="36.75" customHeight="1" x14ac:dyDescent="0.25">
      <c r="B29" s="22">
        <v>10</v>
      </c>
      <c r="C29" s="23">
        <v>43646</v>
      </c>
      <c r="D29" s="22" t="s">
        <v>52</v>
      </c>
      <c r="E29" s="22" t="s">
        <v>52</v>
      </c>
      <c r="F29" s="22" t="s">
        <v>52</v>
      </c>
      <c r="G29" s="22" t="s">
        <v>52</v>
      </c>
      <c r="H29" s="22" t="s">
        <v>52</v>
      </c>
      <c r="I29" s="22" t="s">
        <v>52</v>
      </c>
      <c r="J29" s="22" t="s">
        <v>52</v>
      </c>
      <c r="K29" s="22" t="s">
        <v>52</v>
      </c>
      <c r="L29" s="22" t="s">
        <v>52</v>
      </c>
      <c r="M29" s="22" t="s">
        <v>52</v>
      </c>
      <c r="N29" s="22" t="s">
        <v>52</v>
      </c>
      <c r="O29" s="22" t="s">
        <v>53</v>
      </c>
      <c r="P29" s="22" t="s">
        <v>52</v>
      </c>
      <c r="Q29" s="22" t="s">
        <v>79</v>
      </c>
      <c r="R29" s="30">
        <f t="shared" si="0"/>
        <v>1.3755555555555556</v>
      </c>
      <c r="S29" s="22" t="s">
        <v>51</v>
      </c>
      <c r="T29" s="22">
        <v>9</v>
      </c>
      <c r="U29" s="30">
        <v>12.38</v>
      </c>
      <c r="V29" s="29" t="s">
        <v>136</v>
      </c>
      <c r="W29" s="26" t="s">
        <v>137</v>
      </c>
    </row>
    <row r="30" spans="2:23" s="27" customFormat="1" ht="36.75" customHeight="1" x14ac:dyDescent="0.25">
      <c r="B30" s="22">
        <v>11</v>
      </c>
      <c r="C30" s="23">
        <v>43646</v>
      </c>
      <c r="D30" s="22" t="s">
        <v>52</v>
      </c>
      <c r="E30" s="22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22" t="s">
        <v>52</v>
      </c>
      <c r="K30" s="22" t="s">
        <v>52</v>
      </c>
      <c r="L30" s="22" t="s">
        <v>52</v>
      </c>
      <c r="M30" s="22" t="s">
        <v>52</v>
      </c>
      <c r="N30" s="22" t="s">
        <v>52</v>
      </c>
      <c r="O30" s="22" t="s">
        <v>53</v>
      </c>
      <c r="P30" s="22" t="s">
        <v>52</v>
      </c>
      <c r="Q30" s="22" t="s">
        <v>79</v>
      </c>
      <c r="R30" s="30">
        <f t="shared" ref="R30" si="3">U30/T30</f>
        <v>42</v>
      </c>
      <c r="S30" s="22" t="s">
        <v>51</v>
      </c>
      <c r="T30" s="22">
        <v>2</v>
      </c>
      <c r="U30" s="30">
        <v>84</v>
      </c>
      <c r="V30" s="29" t="s">
        <v>165</v>
      </c>
      <c r="W30" s="26" t="s">
        <v>166</v>
      </c>
    </row>
    <row r="31" spans="2:23" s="27" customFormat="1" ht="51" customHeight="1" x14ac:dyDescent="0.25">
      <c r="B31" s="22">
        <v>11</v>
      </c>
      <c r="C31" s="23">
        <v>43646</v>
      </c>
      <c r="D31" s="22" t="s">
        <v>52</v>
      </c>
      <c r="E31" s="22" t="s">
        <v>52</v>
      </c>
      <c r="F31" s="22" t="s">
        <v>52</v>
      </c>
      <c r="G31" s="22" t="s">
        <v>52</v>
      </c>
      <c r="H31" s="22" t="s">
        <v>52</v>
      </c>
      <c r="I31" s="22" t="s">
        <v>52</v>
      </c>
      <c r="J31" s="22" t="s">
        <v>52</v>
      </c>
      <c r="K31" s="22" t="s">
        <v>52</v>
      </c>
      <c r="L31" s="22" t="s">
        <v>52</v>
      </c>
      <c r="M31" s="22" t="s">
        <v>52</v>
      </c>
      <c r="N31" s="22" t="s">
        <v>52</v>
      </c>
      <c r="O31" s="22" t="s">
        <v>53</v>
      </c>
      <c r="P31" s="22" t="s">
        <v>52</v>
      </c>
      <c r="Q31" s="22" t="s">
        <v>79</v>
      </c>
      <c r="R31" s="24">
        <f t="shared" si="0"/>
        <v>0.7375342465753425</v>
      </c>
      <c r="S31" s="22" t="s">
        <v>51</v>
      </c>
      <c r="T31" s="31">
        <v>73</v>
      </c>
      <c r="U31" s="32">
        <v>53.84</v>
      </c>
      <c r="V31" s="33" t="s">
        <v>100</v>
      </c>
      <c r="W31" s="29" t="s">
        <v>140</v>
      </c>
    </row>
    <row r="32" spans="2:23" s="27" customFormat="1" ht="32.25" customHeight="1" x14ac:dyDescent="0.25">
      <c r="B32" s="22">
        <v>12</v>
      </c>
      <c r="C32" s="23">
        <v>43646</v>
      </c>
      <c r="D32" s="22" t="s">
        <v>52</v>
      </c>
      <c r="E32" s="22" t="s">
        <v>52</v>
      </c>
      <c r="F32" s="22" t="s">
        <v>52</v>
      </c>
      <c r="G32" s="22" t="s">
        <v>52</v>
      </c>
      <c r="H32" s="22" t="s">
        <v>52</v>
      </c>
      <c r="I32" s="22" t="s">
        <v>52</v>
      </c>
      <c r="J32" s="22" t="s">
        <v>52</v>
      </c>
      <c r="K32" s="22" t="s">
        <v>52</v>
      </c>
      <c r="L32" s="22" t="s">
        <v>52</v>
      </c>
      <c r="M32" s="22" t="s">
        <v>52</v>
      </c>
      <c r="N32" s="22" t="s">
        <v>52</v>
      </c>
      <c r="O32" s="22" t="s">
        <v>53</v>
      </c>
      <c r="P32" s="22" t="s">
        <v>52</v>
      </c>
      <c r="Q32" s="22" t="s">
        <v>50</v>
      </c>
      <c r="R32" s="24">
        <f t="shared" ref="R32" si="4">U32/T32</f>
        <v>3.5333333333333332</v>
      </c>
      <c r="S32" s="22" t="s">
        <v>51</v>
      </c>
      <c r="T32" s="31">
        <v>3</v>
      </c>
      <c r="U32" s="32">
        <v>10.6</v>
      </c>
      <c r="V32" s="33" t="s">
        <v>162</v>
      </c>
      <c r="W32" s="29" t="s">
        <v>163</v>
      </c>
    </row>
    <row r="33" spans="2:23" s="34" customFormat="1" ht="30.75" customHeight="1" x14ac:dyDescent="0.25">
      <c r="B33" s="22">
        <v>13</v>
      </c>
      <c r="C33" s="23">
        <v>43646</v>
      </c>
      <c r="D33" s="22" t="s">
        <v>52</v>
      </c>
      <c r="E33" s="22" t="s">
        <v>52</v>
      </c>
      <c r="F33" s="22" t="s">
        <v>52</v>
      </c>
      <c r="G33" s="22" t="s">
        <v>52</v>
      </c>
      <c r="H33" s="22" t="s">
        <v>52</v>
      </c>
      <c r="I33" s="22" t="s">
        <v>52</v>
      </c>
      <c r="J33" s="22" t="s">
        <v>52</v>
      </c>
      <c r="K33" s="22" t="s">
        <v>52</v>
      </c>
      <c r="L33" s="22" t="s">
        <v>52</v>
      </c>
      <c r="M33" s="22" t="s">
        <v>52</v>
      </c>
      <c r="N33" s="22" t="s">
        <v>52</v>
      </c>
      <c r="O33" s="22" t="s">
        <v>53</v>
      </c>
      <c r="P33" s="22" t="s">
        <v>52</v>
      </c>
      <c r="Q33" s="22" t="s">
        <v>92</v>
      </c>
      <c r="R33" s="24">
        <f>U33/T33</f>
        <v>9.268888888888889E-2</v>
      </c>
      <c r="S33" s="22" t="s">
        <v>51</v>
      </c>
      <c r="T33" s="28">
        <v>135</v>
      </c>
      <c r="U33" s="24">
        <v>12.513</v>
      </c>
      <c r="V33" s="26" t="s">
        <v>93</v>
      </c>
      <c r="W33" s="29" t="s">
        <v>153</v>
      </c>
    </row>
    <row r="34" spans="2:23" s="43" customFormat="1" ht="36.7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3" x14ac:dyDescent="0.25">
      <c r="B35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M38" sqref="M38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9.42578125" customWidth="1"/>
    <col min="18" max="18" width="13.140625" customWidth="1"/>
    <col min="19" max="20" width="12.85546875" customWidth="1"/>
    <col min="21" max="21" width="11.140625" customWidth="1"/>
    <col min="22" max="22" width="18.42578125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3" customFormat="1" ht="40.5" customHeight="1" x14ac:dyDescent="0.25">
      <c r="B18" s="42" t="s">
        <v>52</v>
      </c>
      <c r="C18" s="42" t="s">
        <v>52</v>
      </c>
      <c r="D18" s="42" t="s">
        <v>52</v>
      </c>
      <c r="E18" s="42" t="s">
        <v>52</v>
      </c>
      <c r="F18" s="42" t="s">
        <v>52</v>
      </c>
      <c r="G18" s="42" t="s">
        <v>52</v>
      </c>
      <c r="H18" s="42" t="s">
        <v>52</v>
      </c>
      <c r="I18" s="42" t="s">
        <v>52</v>
      </c>
      <c r="J18" s="42" t="s">
        <v>52</v>
      </c>
      <c r="K18" s="42" t="s">
        <v>52</v>
      </c>
      <c r="L18" s="42" t="s">
        <v>52</v>
      </c>
      <c r="M18" s="42" t="s">
        <v>52</v>
      </c>
      <c r="N18" s="42" t="s">
        <v>52</v>
      </c>
      <c r="O18" s="42" t="s">
        <v>52</v>
      </c>
      <c r="P18" s="42" t="s">
        <v>52</v>
      </c>
      <c r="Q18" s="42" t="s">
        <v>52</v>
      </c>
      <c r="R18" s="42" t="s">
        <v>52</v>
      </c>
      <c r="S18" s="42" t="s">
        <v>52</v>
      </c>
      <c r="T18" s="42" t="s">
        <v>52</v>
      </c>
      <c r="U18" s="42" t="s">
        <v>52</v>
      </c>
      <c r="V18" s="42" t="s">
        <v>52</v>
      </c>
      <c r="W18" s="42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I27" sqref="I27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56.25" customHeight="1" x14ac:dyDescent="0.25">
      <c r="B18" s="22">
        <v>1</v>
      </c>
      <c r="C18" s="35">
        <v>43646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36" t="s">
        <v>104</v>
      </c>
      <c r="R18" s="32">
        <f>U18/T18</f>
        <v>6.2752499999999998</v>
      </c>
      <c r="S18" s="22" t="s">
        <v>51</v>
      </c>
      <c r="T18" s="37">
        <v>1</v>
      </c>
      <c r="U18" s="32">
        <v>6.2752499999999998</v>
      </c>
      <c r="V18" s="36" t="s">
        <v>103</v>
      </c>
      <c r="W18" s="36" t="s">
        <v>160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I39" sqref="I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R30" sqref="R30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32.25" customHeight="1" x14ac:dyDescent="0.25">
      <c r="B18" s="21" t="s">
        <v>52</v>
      </c>
      <c r="C18" s="21" t="s">
        <v>52</v>
      </c>
      <c r="D18" s="21" t="s">
        <v>52</v>
      </c>
      <c r="E18" s="21" t="s">
        <v>52</v>
      </c>
      <c r="F18" s="21" t="s">
        <v>52</v>
      </c>
      <c r="G18" s="21" t="s">
        <v>52</v>
      </c>
      <c r="H18" s="21" t="s">
        <v>52</v>
      </c>
      <c r="I18" s="21" t="s">
        <v>52</v>
      </c>
      <c r="J18" s="21" t="s">
        <v>52</v>
      </c>
      <c r="K18" s="21" t="s">
        <v>52</v>
      </c>
      <c r="L18" s="21" t="s">
        <v>52</v>
      </c>
      <c r="M18" s="21" t="s">
        <v>52</v>
      </c>
      <c r="N18" s="21" t="s">
        <v>52</v>
      </c>
      <c r="O18" s="21" t="s">
        <v>52</v>
      </c>
      <c r="P18" s="21" t="s">
        <v>52</v>
      </c>
      <c r="Q18" s="21" t="s">
        <v>52</v>
      </c>
      <c r="R18" s="21" t="s">
        <v>52</v>
      </c>
      <c r="S18" s="21" t="s">
        <v>52</v>
      </c>
      <c r="T18" s="21" t="s">
        <v>52</v>
      </c>
      <c r="U18" s="21" t="s">
        <v>52</v>
      </c>
      <c r="V18" s="21" t="s">
        <v>52</v>
      </c>
      <c r="W18" s="21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B20" sqref="B20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T35" sqref="T3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июль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4" t="s">
        <v>4</v>
      </c>
      <c r="C12" s="44" t="s">
        <v>5</v>
      </c>
      <c r="D12" s="44" t="s">
        <v>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7</v>
      </c>
      <c r="R12" s="44" t="s">
        <v>8</v>
      </c>
      <c r="S12" s="44" t="s">
        <v>9</v>
      </c>
      <c r="T12" s="44" t="s">
        <v>10</v>
      </c>
      <c r="U12" s="44" t="s">
        <v>11</v>
      </c>
      <c r="V12" s="44" t="s">
        <v>12</v>
      </c>
      <c r="W12" s="44" t="s">
        <v>13</v>
      </c>
    </row>
    <row r="13" spans="2:23" s="7" customFormat="1" ht="15.75" x14ac:dyDescent="0.25">
      <c r="B13" s="44"/>
      <c r="C13" s="44"/>
      <c r="D13" s="44" t="s">
        <v>14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 t="s">
        <v>15</v>
      </c>
      <c r="P13" s="44"/>
      <c r="Q13" s="44"/>
      <c r="R13" s="44"/>
      <c r="S13" s="44"/>
      <c r="T13" s="44"/>
      <c r="U13" s="44"/>
      <c r="V13" s="44"/>
      <c r="W13" s="44"/>
    </row>
    <row r="14" spans="2:23" s="7" customFormat="1" ht="15.75" x14ac:dyDescent="0.25">
      <c r="B14" s="44"/>
      <c r="C14" s="44"/>
      <c r="D14" s="44" t="s">
        <v>16</v>
      </c>
      <c r="E14" s="44"/>
      <c r="F14" s="44"/>
      <c r="G14" s="44"/>
      <c r="H14" s="44"/>
      <c r="I14" s="44"/>
      <c r="J14" s="44"/>
      <c r="K14" s="44"/>
      <c r="L14" s="44"/>
      <c r="M14" s="44"/>
      <c r="N14" s="44" t="s">
        <v>17</v>
      </c>
      <c r="O14" s="44"/>
      <c r="P14" s="44"/>
      <c r="Q14" s="44"/>
      <c r="R14" s="44"/>
      <c r="S14" s="44"/>
      <c r="T14" s="44"/>
      <c r="U14" s="44"/>
      <c r="V14" s="44"/>
      <c r="W14" s="44"/>
    </row>
    <row r="15" spans="2:23" s="7" customFormat="1" ht="31.5" customHeight="1" x14ac:dyDescent="0.25">
      <c r="B15" s="44"/>
      <c r="C15" s="44"/>
      <c r="D15" s="44" t="s">
        <v>18</v>
      </c>
      <c r="E15" s="44"/>
      <c r="F15" s="44"/>
      <c r="G15" s="44" t="s">
        <v>19</v>
      </c>
      <c r="H15" s="44"/>
      <c r="I15" s="44"/>
      <c r="J15" s="44" t="s">
        <v>20</v>
      </c>
      <c r="K15" s="44"/>
      <c r="L15" s="44" t="s">
        <v>21</v>
      </c>
      <c r="M15" s="44"/>
      <c r="N15" s="44"/>
      <c r="O15" s="44" t="s">
        <v>22</v>
      </c>
      <c r="P15" s="44" t="s">
        <v>23</v>
      </c>
      <c r="Q15" s="44"/>
      <c r="R15" s="44"/>
      <c r="S15" s="44"/>
      <c r="T15" s="44"/>
      <c r="U15" s="44"/>
      <c r="V15" s="44"/>
      <c r="W15" s="44"/>
    </row>
    <row r="16" spans="2:23" s="7" customFormat="1" ht="78.75" x14ac:dyDescent="0.25">
      <c r="B16" s="44"/>
      <c r="C16" s="4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07.07.2019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2019-08-06T11:20:16Z</dcterms:modified>
</cp:coreProperties>
</file>